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950" activeTab="2"/>
  </bookViews>
  <sheets>
    <sheet name="PA TT chuẩn" sheetId="1" r:id="rId1"/>
    <sheet name="Phương án TT som" sheetId="3" r:id="rId2"/>
    <sheet name="Phương án vay 80%" sheetId="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_______a1" localSheetId="1" hidden="1">{"'Sheet1'!$L$16"}</definedName>
    <definedName name="_________a1" hidden="1">{"'Sheet1'!$L$16"}</definedName>
    <definedName name="_________a10" localSheetId="1" hidden="1">{"'Sheet1'!$L$16"}</definedName>
    <definedName name="_________a10" hidden="1">{"'Sheet1'!$L$16"}</definedName>
    <definedName name="_________a11" localSheetId="1" hidden="1">{"'Sheet1'!$L$16"}</definedName>
    <definedName name="_________a11" hidden="1">{"'Sheet1'!$L$16"}</definedName>
    <definedName name="_________a12" localSheetId="1" hidden="1">{"'Sheet1'!$L$16"}</definedName>
    <definedName name="_________a12" hidden="1">{"'Sheet1'!$L$16"}</definedName>
    <definedName name="_________a2" localSheetId="1" hidden="1">{"'Sheet1'!$L$16"}</definedName>
    <definedName name="_________a2" hidden="1">{"'Sheet1'!$L$16"}</definedName>
    <definedName name="_________a3" localSheetId="1" hidden="1">{"'Sheet1'!$L$16"}</definedName>
    <definedName name="_________a3" hidden="1">{"'Sheet1'!$L$16"}</definedName>
    <definedName name="_________a4" localSheetId="1" hidden="1">{"'Sheet1'!$L$16"}</definedName>
    <definedName name="_________a4" hidden="1">{"'Sheet1'!$L$16"}</definedName>
    <definedName name="_________a5" localSheetId="1" hidden="1">{"'Sheet1'!$L$16"}</definedName>
    <definedName name="_________a5" hidden="1">{"'Sheet1'!$L$16"}</definedName>
    <definedName name="_________a7" localSheetId="1" hidden="1">{"'Sheet1'!$L$16"}</definedName>
    <definedName name="_________a7" hidden="1">{"'Sheet1'!$L$16"}</definedName>
    <definedName name="_________a8" localSheetId="1" hidden="1">{"'Sheet1'!$L$16"}</definedName>
    <definedName name="_________a8" hidden="1">{"'Sheet1'!$L$16"}</definedName>
    <definedName name="_________a9" localSheetId="1" hidden="1">{"'Sheet1'!$L$16"}</definedName>
    <definedName name="_________a9" hidden="1">{"'Sheet1'!$L$16"}</definedName>
    <definedName name="_________f5" localSheetId="1" hidden="1">{"'Sheet1'!$L$16"}</definedName>
    <definedName name="_________f5" hidden="1">{"'Sheet1'!$L$16"}</definedName>
    <definedName name="________a1" localSheetId="1" hidden="1">{"'Sheet1'!$L$16"}</definedName>
    <definedName name="________a1" hidden="1">{"'Sheet1'!$L$16"}</definedName>
    <definedName name="________a10" localSheetId="1" hidden="1">{"'Sheet1'!$L$16"}</definedName>
    <definedName name="________a10" hidden="1">{"'Sheet1'!$L$16"}</definedName>
    <definedName name="________a11" localSheetId="1" hidden="1">{"'Sheet1'!$L$16"}</definedName>
    <definedName name="________a11" hidden="1">{"'Sheet1'!$L$16"}</definedName>
    <definedName name="________a12" localSheetId="1" hidden="1">{"'Sheet1'!$L$16"}</definedName>
    <definedName name="________a12" hidden="1">{"'Sheet1'!$L$16"}</definedName>
    <definedName name="________a2" localSheetId="1" hidden="1">{"'Sheet1'!$L$16"}</definedName>
    <definedName name="________a2" hidden="1">{"'Sheet1'!$L$16"}</definedName>
    <definedName name="________a3" localSheetId="1" hidden="1">{"'Sheet1'!$L$16"}</definedName>
    <definedName name="________a3" hidden="1">{"'Sheet1'!$L$16"}</definedName>
    <definedName name="________a4" localSheetId="1" hidden="1">{"'Sheet1'!$L$16"}</definedName>
    <definedName name="________a4" hidden="1">{"'Sheet1'!$L$16"}</definedName>
    <definedName name="________a5" localSheetId="1" hidden="1">{"'Sheet1'!$L$16"}</definedName>
    <definedName name="________a5" hidden="1">{"'Sheet1'!$L$16"}</definedName>
    <definedName name="________a7" localSheetId="1" hidden="1">{"'Sheet1'!$L$16"}</definedName>
    <definedName name="________a7" hidden="1">{"'Sheet1'!$L$16"}</definedName>
    <definedName name="________a8" localSheetId="1" hidden="1">{"'Sheet1'!$L$16"}</definedName>
    <definedName name="________a8" hidden="1">{"'Sheet1'!$L$16"}</definedName>
    <definedName name="________a9" localSheetId="1" hidden="1">{"'Sheet1'!$L$16"}</definedName>
    <definedName name="________a9" hidden="1">{"'Sheet1'!$L$16"}</definedName>
    <definedName name="________f5" localSheetId="1" hidden="1">{"'Sheet1'!$L$16"}</definedName>
    <definedName name="________f5" hidden="1">{"'Sheet1'!$L$16"}</definedName>
    <definedName name="________QUY4" localSheetId="1" hidden="1">{"'Sheet1'!$L$16"}</definedName>
    <definedName name="________QUY4" hidden="1">{"'Sheet1'!$L$16"}</definedName>
    <definedName name="_______CD2" localSheetId="1" hidden="1">{"'Sheet1'!$L$16"}</definedName>
    <definedName name="_______CD2" hidden="1">{"'Sheet1'!$L$16"}</definedName>
    <definedName name="_______QUY4" localSheetId="1" hidden="1">{"'Sheet1'!$L$16"}</definedName>
    <definedName name="_______QUY4" hidden="1">{"'Sheet1'!$L$16"}</definedName>
    <definedName name="_______T1" localSheetId="1" hidden="1">{"'Sheet1'!$L$16"}</definedName>
    <definedName name="_______T1" hidden="1">{"'Sheet1'!$L$16"}</definedName>
    <definedName name="______a1" localSheetId="1" hidden="1">{"'Sheet1'!$L$16"}</definedName>
    <definedName name="______a1" hidden="1">{"'Sheet1'!$L$16"}</definedName>
    <definedName name="______a10" localSheetId="1" hidden="1">{"'Sheet1'!$L$16"}</definedName>
    <definedName name="______a10" hidden="1">{"'Sheet1'!$L$16"}</definedName>
    <definedName name="______a11" localSheetId="1" hidden="1">{"'Sheet1'!$L$16"}</definedName>
    <definedName name="______a11" hidden="1">{"'Sheet1'!$L$16"}</definedName>
    <definedName name="______a12" localSheetId="1" hidden="1">{"'Sheet1'!$L$16"}</definedName>
    <definedName name="______a12" hidden="1">{"'Sheet1'!$L$16"}</definedName>
    <definedName name="______a2" localSheetId="1" hidden="1">{"'Sheet1'!$L$16"}</definedName>
    <definedName name="______a2" hidden="1">{"'Sheet1'!$L$16"}</definedName>
    <definedName name="______a3" localSheetId="1" hidden="1">{"'Sheet1'!$L$16"}</definedName>
    <definedName name="______a3" hidden="1">{"'Sheet1'!$L$16"}</definedName>
    <definedName name="______a4" localSheetId="1" hidden="1">{"'Sheet1'!$L$16"}</definedName>
    <definedName name="______a4" hidden="1">{"'Sheet1'!$L$16"}</definedName>
    <definedName name="______a5" localSheetId="1" hidden="1">{"'Sheet1'!$L$16"}</definedName>
    <definedName name="______a5" hidden="1">{"'Sheet1'!$L$16"}</definedName>
    <definedName name="______a7" localSheetId="1" hidden="1">{"'Sheet1'!$L$16"}</definedName>
    <definedName name="______a7" hidden="1">{"'Sheet1'!$L$16"}</definedName>
    <definedName name="______a8" localSheetId="1" hidden="1">{"'Sheet1'!$L$16"}</definedName>
    <definedName name="______a8" hidden="1">{"'Sheet1'!$L$16"}</definedName>
    <definedName name="______a9" localSheetId="1" hidden="1">{"'Sheet1'!$L$16"}</definedName>
    <definedName name="______a9" hidden="1">{"'Sheet1'!$L$16"}</definedName>
    <definedName name="______CD2" localSheetId="1" hidden="1">{"'Sheet1'!$L$16"}</definedName>
    <definedName name="______CD2" hidden="1">{"'Sheet1'!$L$16"}</definedName>
    <definedName name="______d1500" localSheetId="1" hidden="1">{"'Sheet1'!$L$16"}</definedName>
    <definedName name="______d1500" hidden="1">{"'Sheet1'!$L$16"}</definedName>
    <definedName name="______f5" localSheetId="1" hidden="1">{"'Sheet1'!$L$16"}</definedName>
    <definedName name="______f5" hidden="1">{"'Sheet1'!$L$16"}</definedName>
    <definedName name="______M2" localSheetId="1" hidden="1">{"'Sheet1'!$L$16"}</definedName>
    <definedName name="______M2" hidden="1">{"'Sheet1'!$L$16"}</definedName>
    <definedName name="______PA3" localSheetId="1" hidden="1">{"'Sheet1'!$L$16"}</definedName>
    <definedName name="______PA3" hidden="1">{"'Sheet1'!$L$16"}</definedName>
    <definedName name="______QUY4" localSheetId="1" hidden="1">{"'Sheet1'!$L$16"}</definedName>
    <definedName name="______QUY4" hidden="1">{"'Sheet1'!$L$16"}</definedName>
    <definedName name="______T1" localSheetId="1" hidden="1">{"'Sheet1'!$L$16"}</definedName>
    <definedName name="______T1" hidden="1">{"'Sheet1'!$L$16"}</definedName>
    <definedName name="_____a1" localSheetId="1" hidden="1">{"'Sheet1'!$L$16"}</definedName>
    <definedName name="_____a1" hidden="1">{"'Sheet1'!$L$16"}</definedName>
    <definedName name="_____a10" localSheetId="1" hidden="1">{"'Sheet1'!$L$16"}</definedName>
    <definedName name="_____a10" hidden="1">{"'Sheet1'!$L$16"}</definedName>
    <definedName name="_____a11" localSheetId="1" hidden="1">{"'Sheet1'!$L$16"}</definedName>
    <definedName name="_____a11" hidden="1">{"'Sheet1'!$L$16"}</definedName>
    <definedName name="_____a12" localSheetId="1" hidden="1">{"'Sheet1'!$L$16"}</definedName>
    <definedName name="_____a12" hidden="1">{"'Sheet1'!$L$16"}</definedName>
    <definedName name="_____a2" localSheetId="1" hidden="1">{"'Sheet1'!$L$16"}</definedName>
    <definedName name="_____a2" hidden="1">{"'Sheet1'!$L$16"}</definedName>
    <definedName name="_____a3" localSheetId="1" hidden="1">{"'Sheet1'!$L$16"}</definedName>
    <definedName name="_____a3" hidden="1">{"'Sheet1'!$L$16"}</definedName>
    <definedName name="_____a4" localSheetId="1" hidden="1">{"'Sheet1'!$L$16"}</definedName>
    <definedName name="_____a4" hidden="1">{"'Sheet1'!$L$16"}</definedName>
    <definedName name="_____a5" localSheetId="1" hidden="1">{"'Sheet1'!$L$16"}</definedName>
    <definedName name="_____a5" hidden="1">{"'Sheet1'!$L$16"}</definedName>
    <definedName name="_____a7" localSheetId="1" hidden="1">{"'Sheet1'!$L$16"}</definedName>
    <definedName name="_____a7" hidden="1">{"'Sheet1'!$L$16"}</definedName>
    <definedName name="_____a8" localSheetId="1" hidden="1">{"'Sheet1'!$L$16"}</definedName>
    <definedName name="_____a8" hidden="1">{"'Sheet1'!$L$16"}</definedName>
    <definedName name="_____a9" localSheetId="1" hidden="1">{"'Sheet1'!$L$16"}</definedName>
    <definedName name="_____a9" hidden="1">{"'Sheet1'!$L$16"}</definedName>
    <definedName name="_____d1500" localSheetId="1" hidden="1">{"'Sheet1'!$L$16"}</definedName>
    <definedName name="_____d1500" hidden="1">{"'Sheet1'!$L$16"}</definedName>
    <definedName name="_____f5" localSheetId="1" hidden="1">{"'Sheet1'!$L$16"}</definedName>
    <definedName name="_____f5" hidden="1">{"'Sheet1'!$L$16"}</definedName>
    <definedName name="_____M2" localSheetId="1" hidden="1">{"'Sheet1'!$L$16"}</definedName>
    <definedName name="_____M2" hidden="1">{"'Sheet1'!$L$16"}</definedName>
    <definedName name="_____PA3" localSheetId="1" hidden="1">{"'Sheet1'!$L$16"}</definedName>
    <definedName name="_____PA3" hidden="1">{"'Sheet1'!$L$16"}</definedName>
    <definedName name="_____QUY4" localSheetId="1" hidden="1">{"'Sheet1'!$L$16"}</definedName>
    <definedName name="_____QUY4" hidden="1">{"'Sheet1'!$L$16"}</definedName>
    <definedName name="____a1" localSheetId="1" hidden="1">{"'Sheet1'!$L$16"}</definedName>
    <definedName name="____a1" hidden="1">{"'Sheet1'!$L$16"}</definedName>
    <definedName name="____a10" localSheetId="1" hidden="1">{"'Sheet1'!$L$16"}</definedName>
    <definedName name="____a10" hidden="1">{"'Sheet1'!$L$16"}</definedName>
    <definedName name="____a11" localSheetId="1" hidden="1">{"'Sheet1'!$L$16"}</definedName>
    <definedName name="____a11" hidden="1">{"'Sheet1'!$L$16"}</definedName>
    <definedName name="____a12" localSheetId="1" hidden="1">{"'Sheet1'!$L$16"}</definedName>
    <definedName name="____a12" hidden="1">{"'Sheet1'!$L$16"}</definedName>
    <definedName name="____a2" localSheetId="1" hidden="1">{"'Sheet1'!$L$16"}</definedName>
    <definedName name="____a2" hidden="1">{"'Sheet1'!$L$16"}</definedName>
    <definedName name="____a3" localSheetId="1" hidden="1">{"'Sheet1'!$L$16"}</definedName>
    <definedName name="____a3" hidden="1">{"'Sheet1'!$L$16"}</definedName>
    <definedName name="____a4" localSheetId="1" hidden="1">{"'Sheet1'!$L$16"}</definedName>
    <definedName name="____a4" hidden="1">{"'Sheet1'!$L$16"}</definedName>
    <definedName name="____a5" localSheetId="1" hidden="1">{"'Sheet1'!$L$16"}</definedName>
    <definedName name="____a5" hidden="1">{"'Sheet1'!$L$16"}</definedName>
    <definedName name="____a7" localSheetId="1" hidden="1">{"'Sheet1'!$L$16"}</definedName>
    <definedName name="____a7" hidden="1">{"'Sheet1'!$L$16"}</definedName>
    <definedName name="____a8" localSheetId="1" hidden="1">{"'Sheet1'!$L$16"}</definedName>
    <definedName name="____a8" hidden="1">{"'Sheet1'!$L$16"}</definedName>
    <definedName name="____a9" localSheetId="1" hidden="1">{"'Sheet1'!$L$16"}</definedName>
    <definedName name="____a9" hidden="1">{"'Sheet1'!$L$16"}</definedName>
    <definedName name="____CD2" localSheetId="1" hidden="1">{"'Sheet1'!$L$16"}</definedName>
    <definedName name="____CD2" hidden="1">{"'Sheet1'!$L$16"}</definedName>
    <definedName name="____d1500" localSheetId="1" hidden="1">{"'Sheet1'!$L$16"}</definedName>
    <definedName name="____d1500" hidden="1">{"'Sheet1'!$L$16"}</definedName>
    <definedName name="____f5" localSheetId="1" hidden="1">{"'Sheet1'!$L$16"}</definedName>
    <definedName name="____f5" hidden="1">{"'Sheet1'!$L$16"}</definedName>
    <definedName name="____M2" localSheetId="1" hidden="1">{"'Sheet1'!$L$16"}</definedName>
    <definedName name="____M2" hidden="1">{"'Sheet1'!$L$16"}</definedName>
    <definedName name="____QUY4" localSheetId="1" hidden="1">{"'Sheet1'!$L$16"}</definedName>
    <definedName name="____QUY4" hidden="1">{"'Sheet1'!$L$16"}</definedName>
    <definedName name="____T1" localSheetId="1" hidden="1">{"'Sheet1'!$L$16"}</definedName>
    <definedName name="____T1" hidden="1">{"'Sheet1'!$L$16"}</definedName>
    <definedName name="___a1" localSheetId="1" hidden="1">{"'Sheet1'!$L$16"}</definedName>
    <definedName name="___a1" hidden="1">{"'Sheet1'!$L$16"}</definedName>
    <definedName name="___a10" localSheetId="1" hidden="1">{"'Sheet1'!$L$16"}</definedName>
    <definedName name="___a10" hidden="1">{"'Sheet1'!$L$16"}</definedName>
    <definedName name="___a11" localSheetId="1" hidden="1">{"'Sheet1'!$L$16"}</definedName>
    <definedName name="___a11" hidden="1">{"'Sheet1'!$L$16"}</definedName>
    <definedName name="___a12" localSheetId="1" hidden="1">{"'Sheet1'!$L$16"}</definedName>
    <definedName name="___a12" hidden="1">{"'Sheet1'!$L$16"}</definedName>
    <definedName name="___a2" localSheetId="1" hidden="1">{"'Sheet1'!$L$16"}</definedName>
    <definedName name="___a2" hidden="1">{"'Sheet1'!$L$16"}</definedName>
    <definedName name="___a3" localSheetId="1" hidden="1">{"'Sheet1'!$L$16"}</definedName>
    <definedName name="___a3" hidden="1">{"'Sheet1'!$L$16"}</definedName>
    <definedName name="___a4" localSheetId="1" hidden="1">{"'Sheet1'!$L$16"}</definedName>
    <definedName name="___a4" hidden="1">{"'Sheet1'!$L$16"}</definedName>
    <definedName name="___a5" localSheetId="1" hidden="1">{"'Sheet1'!$L$16"}</definedName>
    <definedName name="___a5" hidden="1">{"'Sheet1'!$L$16"}</definedName>
    <definedName name="___a7" localSheetId="1" hidden="1">{"'Sheet1'!$L$16"}</definedName>
    <definedName name="___a7" hidden="1">{"'Sheet1'!$L$16"}</definedName>
    <definedName name="___a8" localSheetId="1" hidden="1">{"'Sheet1'!$L$16"}</definedName>
    <definedName name="___a8" hidden="1">{"'Sheet1'!$L$16"}</definedName>
    <definedName name="___a9" localSheetId="1" hidden="1">{"'Sheet1'!$L$16"}</definedName>
    <definedName name="___a9" hidden="1">{"'Sheet1'!$L$16"}</definedName>
    <definedName name="___CD2" localSheetId="1" hidden="1">{"'Sheet1'!$L$16"}</definedName>
    <definedName name="___CD2" hidden="1">{"'Sheet1'!$L$16"}</definedName>
    <definedName name="___d1500" localSheetId="1" hidden="1">{"'Sheet1'!$L$16"}</definedName>
    <definedName name="___d1500" hidden="1">{"'Sheet1'!$L$16"}</definedName>
    <definedName name="___f5" localSheetId="1" hidden="1">{"'Sheet1'!$L$16"}</definedName>
    <definedName name="___f5" hidden="1">{"'Sheet1'!$L$16"}</definedName>
    <definedName name="___M2" localSheetId="1" hidden="1">{"'Sheet1'!$L$16"}</definedName>
    <definedName name="___M2" hidden="1">{"'Sheet1'!$L$16"}</definedName>
    <definedName name="___PA3" localSheetId="1" hidden="1">{"'Sheet1'!$L$16"}</definedName>
    <definedName name="___PA3" hidden="1">{"'Sheet1'!$L$16"}</definedName>
    <definedName name="___QUY4" localSheetId="1" hidden="1">{"'Sheet1'!$L$16"}</definedName>
    <definedName name="___QUY4" hidden="1">{"'Sheet1'!$L$16"}</definedName>
    <definedName name="___T1" localSheetId="1" hidden="1">{"'Sheet1'!$L$16"}</definedName>
    <definedName name="___T1" hidden="1">{"'Sheet1'!$L$16"}</definedName>
    <definedName name="__a1" localSheetId="1" hidden="1">{"'Sheet1'!$L$16"}</definedName>
    <definedName name="__a1" hidden="1">{"'Sheet1'!$L$16"}</definedName>
    <definedName name="__a10" localSheetId="1" hidden="1">{"'Sheet1'!$L$16"}</definedName>
    <definedName name="__a10" hidden="1">{"'Sheet1'!$L$16"}</definedName>
    <definedName name="__a11" localSheetId="1" hidden="1">{"'Sheet1'!$L$16"}</definedName>
    <definedName name="__a11" hidden="1">{"'Sheet1'!$L$16"}</definedName>
    <definedName name="__a12" localSheetId="1" hidden="1">{"'Sheet1'!$L$16"}</definedName>
    <definedName name="__a12" hidden="1">{"'Sheet1'!$L$16"}</definedName>
    <definedName name="__a2" localSheetId="1" hidden="1">{"'Sheet1'!$L$16"}</definedName>
    <definedName name="__a2" hidden="1">{"'Sheet1'!$L$16"}</definedName>
    <definedName name="__a3" localSheetId="1" hidden="1">{"'Sheet1'!$L$16"}</definedName>
    <definedName name="__a3" hidden="1">{"'Sheet1'!$L$16"}</definedName>
    <definedName name="__a4" localSheetId="1" hidden="1">{"'Sheet1'!$L$16"}</definedName>
    <definedName name="__a4" hidden="1">{"'Sheet1'!$L$16"}</definedName>
    <definedName name="__a5" localSheetId="1" hidden="1">{"'Sheet1'!$L$16"}</definedName>
    <definedName name="__a5" hidden="1">{"'Sheet1'!$L$16"}</definedName>
    <definedName name="__a7" localSheetId="1" hidden="1">{"'Sheet1'!$L$16"}</definedName>
    <definedName name="__a7" hidden="1">{"'Sheet1'!$L$16"}</definedName>
    <definedName name="__a8" localSheetId="1" hidden="1">{"'Sheet1'!$L$16"}</definedName>
    <definedName name="__a8" hidden="1">{"'Sheet1'!$L$16"}</definedName>
    <definedName name="__a9" localSheetId="1" hidden="1">{"'Sheet1'!$L$16"}</definedName>
    <definedName name="__a9" hidden="1">{"'Sheet1'!$L$16"}</definedName>
    <definedName name="__d1500" localSheetId="1" hidden="1">{"'Sheet1'!$L$16"}</definedName>
    <definedName name="__d1500" hidden="1">{"'Sheet1'!$L$16"}</definedName>
    <definedName name="__f5" localSheetId="1" hidden="1">{"'Sheet1'!$L$16"}</definedName>
    <definedName name="__f5" hidden="1">{"'Sheet1'!$L$16"}</definedName>
    <definedName name="__FDS_HYPERLINK_TOGGLE_STATE__" hidden="1">"ON"</definedName>
    <definedName name="__M2" localSheetId="1" hidden="1">{"'Sheet1'!$L$16"}</definedName>
    <definedName name="__M2" hidden="1">{"'Sheet1'!$L$16"}</definedName>
    <definedName name="__m4" localSheetId="1" hidden="1">{"'Sheet1'!$L$16"}</definedName>
    <definedName name="__m4" hidden="1">{"'Sheet1'!$L$16"}</definedName>
    <definedName name="__PA3" localSheetId="1" hidden="1">{"'Sheet1'!$L$16"}</definedName>
    <definedName name="__PA3" hidden="1">{"'Sheet1'!$L$16"}</definedName>
    <definedName name="__QUY4" localSheetId="1" hidden="1">{"'Sheet1'!$L$16"}</definedName>
    <definedName name="__QUY4" hidden="1">{"'Sheet1'!$L$16"}</definedName>
    <definedName name="__WW2" localSheetId="1" hidden="1">{"'Sheet1'!$L$16"}</definedName>
    <definedName name="__WW2" hidden="1">{"'Sheet1'!$L$16"}</definedName>
    <definedName name="_a1" localSheetId="1" hidden="1">{"'Sheet1'!$L$16"}</definedName>
    <definedName name="_a1" hidden="1">{"'Sheet1'!$L$16"}</definedName>
    <definedName name="_a10" localSheetId="1" hidden="1">{"'Sheet1'!$L$16"}</definedName>
    <definedName name="_a10" hidden="1">{"'Sheet1'!$L$16"}</definedName>
    <definedName name="_a11" localSheetId="1" hidden="1">{"'Sheet1'!$L$16"}</definedName>
    <definedName name="_a11" hidden="1">{"'Sheet1'!$L$16"}</definedName>
    <definedName name="_a12" localSheetId="1" hidden="1">{"'Sheet1'!$L$16"}</definedName>
    <definedName name="_a12" hidden="1">{"'Sheet1'!$L$16"}</definedName>
    <definedName name="_a2" localSheetId="1" hidden="1">{"'Sheet1'!$L$16"}</definedName>
    <definedName name="_a2" hidden="1">{"'Sheet1'!$L$16"}</definedName>
    <definedName name="_a3" localSheetId="1" hidden="1">{"'Sheet1'!$L$16"}</definedName>
    <definedName name="_a3" hidden="1">{"'Sheet1'!$L$16"}</definedName>
    <definedName name="_a4" localSheetId="1" hidden="1">{"'Sheet1'!$L$16"}</definedName>
    <definedName name="_a4" hidden="1">{"'Sheet1'!$L$16"}</definedName>
    <definedName name="_a5" localSheetId="1" hidden="1">{"'Sheet1'!$L$16"}</definedName>
    <definedName name="_a5" hidden="1">{"'Sheet1'!$L$16"}</definedName>
    <definedName name="_a7" localSheetId="1" hidden="1">{"'Sheet1'!$L$16"}</definedName>
    <definedName name="_a7" hidden="1">{"'Sheet1'!$L$16"}</definedName>
    <definedName name="_a8" localSheetId="1" hidden="1">{"'Sheet1'!$L$16"}</definedName>
    <definedName name="_a8" hidden="1">{"'Sheet1'!$L$16"}</definedName>
    <definedName name="_a9" localSheetId="1" hidden="1">{"'Sheet1'!$L$16"}</definedName>
    <definedName name="_a9" hidden="1">{"'Sheet1'!$L$16"}</definedName>
    <definedName name="_CD2" localSheetId="1" hidden="1">{"'Sheet1'!$L$16"}</definedName>
    <definedName name="_CD2" hidden="1">{"'Sheet1'!$L$16"}</definedName>
    <definedName name="_d1500" localSheetId="1" hidden="1">{"'Sheet1'!$L$16"}</definedName>
    <definedName name="_d1500" hidden="1">{"'Sheet1'!$L$16"}</definedName>
    <definedName name="_f5" localSheetId="1" hidden="1">{"'Sheet1'!$L$16"}</definedName>
    <definedName name="_f5" hidden="1">{"'Sheet1'!$L$16"}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M2" localSheetId="1" hidden="1">{"'Sheet1'!$L$16"}</definedName>
    <definedName name="_M2" hidden="1">{"'Sheet1'!$L$16"}</definedName>
    <definedName name="_Order1" hidden="1">255</definedName>
    <definedName name="_Order2" hidden="1">255</definedName>
    <definedName name="_PA3" localSheetId="1" hidden="1">{"'Sheet1'!$L$16"}</definedName>
    <definedName name="_PA3" hidden="1">{"'Sheet1'!$L$16"}</definedName>
    <definedName name="_Parse_In" localSheetId="0" hidden="1">#REF!</definedName>
    <definedName name="_Parse_In" localSheetId="1" hidden="1">#REF!</definedName>
    <definedName name="_Parse_In" hidden="1">#REF!</definedName>
    <definedName name="_Parse_Out" localSheetId="0" hidden="1">#REF!</definedName>
    <definedName name="_Parse_Out" localSheetId="1" hidden="1">#REF!</definedName>
    <definedName name="_Parse_Out" hidden="1">#REF!</definedName>
    <definedName name="_QUY4" localSheetId="1" hidden="1">{"'Sheet1'!$L$16"}</definedName>
    <definedName name="_QUY4" hidden="1">{"'Sheet1'!$L$16"}</definedName>
    <definedName name="_Sort" localSheetId="0" hidden="1">#REF!</definedName>
    <definedName name="_Sort" localSheetId="1" hidden="1">#REF!</definedName>
    <definedName name="_Sort" hidden="1">#REF!</definedName>
    <definedName name="_T1" localSheetId="1" hidden="1">{"'Sheet1'!$L$16"}</definedName>
    <definedName name="_T1" hidden="1">{"'Sheet1'!$L$16"}</definedName>
    <definedName name="_tb2" localSheetId="1" hidden="1">{"'Sheet1'!$L$16"}</definedName>
    <definedName name="_tb2" hidden="1">{"'Sheet1'!$L$16"}</definedName>
    <definedName name="_WW2" localSheetId="1" hidden="1">{"'Sheet1'!$L$16"}</definedName>
    <definedName name="_WW2" hidden="1">{"'Sheet1'!$L$16"}</definedName>
    <definedName name="anscount" hidden="1">1</definedName>
    <definedName name="AS2DocOpenMode" hidden="1">"AS2DocumentEdit"</definedName>
    <definedName name="AS2HasNoAutoHeaderFooter" hidden="1">" "</definedName>
    <definedName name="AS2NamedRange" hidden="1">3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bcong5.03" localSheetId="1" hidden="1">{"'Sheet1'!$L$16"}</definedName>
    <definedName name="bcong5.03" hidden="1">{"'Sheet1'!$L$16"}</definedName>
    <definedName name="Beginning_Balance" localSheetId="1">-FV(Interest_Rate/12,'Phương án TT som'!Payment_Number-1,-'Phương án TT som'!Monthly_Payment,Loan_Amount)</definedName>
    <definedName name="Beginning_Balance">-FV(Interest_Rate/12,Payment_Number-1,-Monthly_Payment,Loan_Amount)</definedName>
    <definedName name="BG_Del" hidden="1">15</definedName>
    <definedName name="BG_Ins" hidden="1">4</definedName>
    <definedName name="BG_Mod" hidden="1">6</definedName>
    <definedName name="btl" localSheetId="1" hidden="1">{"'Sheet1'!$L$16"}</definedName>
    <definedName name="btl" hidden="1">{"'Sheet1'!$L$16"}</definedName>
    <definedName name="chamcongt3" localSheetId="1" hidden="1">{"'Sheet1'!$L$16"}</definedName>
    <definedName name="chamcongt3" hidden="1">{"'Sheet1'!$L$16"}</definedName>
    <definedName name="chuyen" localSheetId="1" hidden="1">{"'Sheet1'!$L$16"}</definedName>
    <definedName name="chuyen" hidden="1">{"'Sheet1'!$L$16"}</definedName>
    <definedName name="CIQWBGuid" hidden="1">"20140923 Ownership Adjustments.xlsx"</definedName>
    <definedName name="ColumnTitle1">[1]!Loan[[#Headers],[No.]]</definedName>
    <definedName name="congty" hidden="1">'V:\Home\VV\dungnc1\My Documents\Vincom Retail\Ngan sach 2015\Working files\Long Bien\fff.xlsx'!cty[Công ty]</definedName>
    <definedName name="CP" localSheetId="0" hidden="1">#REF!</definedName>
    <definedName name="CP" localSheetId="1" hidden="1">#REF!</definedName>
    <definedName name="CP" hidden="1">#REF!</definedName>
    <definedName name="CPM" localSheetId="1" hidden="1">{#N/A,#N/A,FALSE,"Chi tiÆt"}</definedName>
    <definedName name="CPM" hidden="1">{#N/A,#N/A,FALSE,"Chi tiÆt"}</definedName>
    <definedName name="CTCT1" localSheetId="1" hidden="1">{"'Sheet1'!$L$16"}</definedName>
    <definedName name="CTCT1" hidden="1">{"'Sheet1'!$L$16"}</definedName>
    <definedName name="d" localSheetId="1" hidden="1">{"'Sheet1'!$L$16"}</definedName>
    <definedName name="d" hidden="1">{"'Sheet1'!$L$16"}</definedName>
    <definedName name="ddd" localSheetId="1" hidden="1">{"'Sheet1'!$L$16"}</definedName>
    <definedName name="ddd" hidden="1">{"'Sheet1'!$L$16"}</definedName>
    <definedName name="deí" localSheetId="1" hidden="1">{"'Sheet1'!$L$16"}</definedName>
    <definedName name="deí" hidden="1">{"'Sheet1'!$L$16"}</definedName>
    <definedName name="DenDK" localSheetId="1" hidden="1">{"'Sheet1'!$L$16"}</definedName>
    <definedName name="DenDK" hidden="1">{"'Sheet1'!$L$16"}</definedName>
    <definedName name="đfsda" localSheetId="0" hidden="1">#REF!</definedName>
    <definedName name="đfsda" localSheetId="1" hidden="1">#REF!</definedName>
    <definedName name="đfsda" hidden="1">#REF!</definedName>
    <definedName name="DFSDF" localSheetId="1" hidden="1">{"'Sheet1'!$L$16"}</definedName>
    <definedName name="DFSDF" hidden="1">{"'Sheet1'!$L$16"}</definedName>
    <definedName name="dfsgsag" localSheetId="1" hidden="1">{"'Sheet1'!$L$16"}</definedName>
    <definedName name="dfsgsag" hidden="1">{"'Sheet1'!$L$16"}</definedName>
    <definedName name="dgsgsg" localSheetId="1" hidden="1">{"'Sheet1'!$L$16"}</definedName>
    <definedName name="dgsgsg" hidden="1">{"'Sheet1'!$L$16"}</definedName>
    <definedName name="Display_Week" localSheetId="0">#REF!</definedName>
    <definedName name="Display_Week" localSheetId="1">#REF!</definedName>
    <definedName name="Display_Week">#REF!</definedName>
    <definedName name="ds" localSheetId="1" hidden="1">{"'Sheet1'!$L$16"}</definedName>
    <definedName name="ds" hidden="1">{"'Sheet1'!$L$16"}</definedName>
    <definedName name="dsds" localSheetId="1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d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f" localSheetId="1" hidden="1">{"'Sheet1'!$L$16"}</definedName>
    <definedName name="dsf" hidden="1">{"'Sheet1'!$L$16"}</definedName>
    <definedName name="dtctnd" localSheetId="1" hidden="1">{"'Sheet1'!$L$16"}</definedName>
    <definedName name="dtctnd" hidden="1">{"'Sheet1'!$L$16"}</definedName>
    <definedName name="Duongnaco" localSheetId="1" hidden="1">{"'Sheet1'!$L$16"}</definedName>
    <definedName name="Duongnaco" hidden="1">{"'Sheet1'!$L$16"}</definedName>
    <definedName name="eïhd" localSheetId="1" hidden="1">{"'Sheet1'!$L$16"}</definedName>
    <definedName name="eïhd" hidden="1">{"'Sheet1'!$L$16"}</definedName>
    <definedName name="Ending_Balance" localSheetId="1">-FV(Interest_Rate/12,'Phương án TT som'!Payment_Number,-'Phương án TT som'!Monthly_Payment,Loan_Amount)</definedName>
    <definedName name="Ending_Balance">-FV(Interest_Rate/12,Payment_Number,-Monthly_Payment,Loan_Amount)</definedName>
    <definedName name="eûtheí" localSheetId="1" hidden="1">{"'Sheet1'!$L$16"}</definedName>
    <definedName name="eûtheí" hidden="1">{"'Sheet1'!$L$16"}</definedName>
    <definedName name="ExactAddinConnection" hidden="1">"034"</definedName>
    <definedName name="ExactAddinConnection.034" hidden="1">"NOIVU;034;gl4;1"</definedName>
    <definedName name="ExactAddinConnection.100" hidden="1">"NGOM19645-2;175;Administrator;1"</definedName>
    <definedName name="ExactAddinConnection.175" hidden="1">"NGOM19645-2;175;Administrator;1"</definedName>
    <definedName name="ExactAddinConnection.222" hidden="1">"MINH183590-1;710;Minh183590;1"</definedName>
    <definedName name="ExactAddinConnection.567" hidden="1">"NGO196613-1;567;Tuan;1"</definedName>
    <definedName name="ExactAddinConnection.692" hidden="1">"MINH183590-1;710;Minh183590;1"</definedName>
    <definedName name="ExactAddinConnection.710" hidden="1">"KT_SERVER;710;van2;0"</definedName>
    <definedName name="ExactAddinConnection.889" hidden="1">"NGOM19645-1;889;VAIO;1"</definedName>
    <definedName name="ExactAddinReports" hidden="1">1</definedName>
    <definedName name="f" localSheetId="1" hidden="1">{"'Sheet1'!$L$16"}</definedName>
    <definedName name="f" hidden="1">{"'Sheet1'!$L$16"}</definedName>
    <definedName name="ffff" localSheetId="1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fff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x">[2]Constants!$B$4</definedName>
    <definedName name="gdret" localSheetId="1" hidden="1">{"'Sheet1'!$L$16"}</definedName>
    <definedName name="gdret" hidden="1">{"'Sheet1'!$L$16"}</definedName>
    <definedName name="gf" localSheetId="1" hidden="1">{"'Sheet1'!$L$16"}</definedName>
    <definedName name="gf" hidden="1">{"'Sheet1'!$L$16"}</definedName>
    <definedName name="ghû" localSheetId="1" hidden="1">{"'Sheet1'!$L$16"}</definedName>
    <definedName name="ghû" hidden="1">{"'Sheet1'!$L$16"}</definedName>
    <definedName name="h" localSheetId="1" hidden="1">{"'Sheet1'!$L$16"}</definedName>
    <definedName name="h" hidden="1">{"'Sheet1'!$L$16"}</definedName>
    <definedName name="haiacc" localSheetId="1" hidden="1">{"'Sheet1'!$L$16"}</definedName>
    <definedName name="haiacc" hidden="1">{"'Sheet1'!$L$16"}</definedName>
    <definedName name="Header_Row">ROW('[1]Loan Calculator'!$12:$12)</definedName>
    <definedName name="Header_Row_Back">ROW('[1]Loan Calculator'!$12:$12)</definedName>
    <definedName name="HTML_CodePage" hidden="1">950</definedName>
    <definedName name="HTML_Control" localSheetId="1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"C:\2689\Q\??\00q3961????PTA3??\MyHTML.htm"</definedName>
    <definedName name="HTML_Title" hidden="1">"00Q3961-SUM"</definedName>
    <definedName name="huy" localSheetId="1" hidden="1">{"'Sheet1'!$L$16"}</definedName>
    <definedName name="huy" hidden="1">{"'Sheet1'!$L$16"}</definedName>
    <definedName name="Ì" localSheetId="1" hidden="1">{"'Sheet1'!$L$16"}</definedName>
    <definedName name="Ì" hidden="1">{"'Sheet1'!$L$16"}</definedName>
    <definedName name="Interest" localSheetId="1">-IPMT(Interest_Rate/12,'Phương án TT som'!Payment_Number,Number_of_Payments,Loan_Amount)</definedName>
    <definedName name="Interest">-IPMT(Interest_Rate/12,Payment_Number,Number_of_Payments,Loan_Amount)</definedName>
    <definedName name="Interest_Rate">'[1]Loan Calculator'!$E$4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"09/19/2014 17:16:01"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jæít" localSheetId="1" hidden="1">{"'Sheet1'!$L$16"}</definedName>
    <definedName name="jæít" hidden="1">{"'Sheet1'!$L$16"}</definedName>
    <definedName name="khongtruotgia" localSheetId="1" hidden="1">{"'Sheet1'!$L$16"}</definedName>
    <definedName name="khongtruotgia" hidden="1">{"'Sheet1'!$L$16"}</definedName>
    <definedName name="Last_Row" localSheetId="1">IF('Phương án TT som'!Values_Entered,Header_Row+Number_of_Payments,Header_Row)</definedName>
    <definedName name="Last_Row">IF(Values_Entered,Header_Row+Number_of_Payments,Header_Row)</definedName>
    <definedName name="List_SA">[3]Assumptions!$C$38:$C$41</definedName>
    <definedName name="LK_Data" localSheetId="0">#REF!</definedName>
    <definedName name="LK_Data" localSheetId="1">#REF!</definedName>
    <definedName name="LK_Data">#REF!</definedName>
    <definedName name="Loan_Amount">'[1]Loan Calculator'!$E$3</definedName>
    <definedName name="Loan_Not_Paid" localSheetId="1">IF('Phương án TT som'!Payment_Number&lt;=Number_of_Payments,1,0)</definedName>
    <definedName name="Loan_Not_Paid">IF(Payment_Number&lt;=Number_of_Payments,1,0)</definedName>
    <definedName name="Loan_Start">'[1]Loan Calculator'!$E$6</definedName>
    <definedName name="Loan_Years">'[1]Loan Calculator'!$E$5</definedName>
    <definedName name="mco" localSheetId="1" hidden="1">{"'Sheet1'!$L$16"}</definedName>
    <definedName name="mco" hidden="1">{"'Sheet1'!$L$16"}</definedName>
    <definedName name="mil">[4]Cover!$B$3</definedName>
    <definedName name="moi" localSheetId="1" hidden="1">{"'Sheet1'!$L$16"}</definedName>
    <definedName name="moi" hidden="1">{"'Sheet1'!$L$16"}</definedName>
    <definedName name="Monthly_Payment" localSheetId="1">-PMT(Interest_Rate/12,Number_of_Payments,Loan_Amount)</definedName>
    <definedName name="Monthly_Payment">-PMT(Interest_Rate/12,Number_of_Payments,Loan_Amount)</definedName>
    <definedName name="N" localSheetId="1" hidden="1">{"'Sheet1'!$L$16"}</definedName>
    <definedName name="N" hidden="1">{"'Sheet1'!$L$16"}</definedName>
    <definedName name="Number_of_Payments">'[1]Loan Calculator'!$E$9</definedName>
    <definedName name="ø" localSheetId="1" hidden="1">{"'Sheet1'!$L$16"}</definedName>
    <definedName name="ø" hidden="1">{"'Sheet1'!$L$16"}</definedName>
    <definedName name="Payment_Date" localSheetId="1">DATE(YEAR(Loan_Start),MONTH(Loan_Start)+'Phương án TT som'!Payment_Number,DAY(Loan_Start))</definedName>
    <definedName name="Payment_Date">DATE(YEAR(Loan_Start),MONTH(Loan_Start)+Payment_Number,DAY(Loan_Start))</definedName>
    <definedName name="Payment_Number" localSheetId="1">ROW()-Header_Row</definedName>
    <definedName name="Payment_Number">ROW()-Header_Row</definedName>
    <definedName name="PL" localSheetId="1" hidden="1">{"'Sheet1'!$L$16"}</definedName>
    <definedName name="PL" hidden="1">{"'Sheet1'!$L$16"}</definedName>
    <definedName name="Popn" localSheetId="1" hidden="1">{"'Sheet1'!$L$16"}</definedName>
    <definedName name="Popn" hidden="1">{"'Sheet1'!$L$16"}</definedName>
    <definedName name="PPLSP403" localSheetId="1" hidden="1">{"'Sheet1'!$L$16"}</definedName>
    <definedName name="PPLSP403" hidden="1">{"'Sheet1'!$L$16"}</definedName>
    <definedName name="Principal" localSheetId="1">-PPMT(Interest_Rate/12,'Phương án TT som'!Payment_Number,Number_of_Payments,Loan_Amount)</definedName>
    <definedName name="Principal">-PPMT(Interest_Rate/12,Payment_Number,Number_of_Payments,Loan_Amount)</definedName>
    <definedName name="_xlnm.Print_Area" localSheetId="0">'PA TT chuẩn'!$A$1:$F$28</definedName>
    <definedName name="_xlnm.Print_Area" localSheetId="1">'Phương án TT som'!$A$1:$F$24</definedName>
    <definedName name="_xlnm.Print_Area" localSheetId="2">'Phương án vay 80%'!$A$1:$F$25</definedName>
    <definedName name="Project_Start" localSheetId="0">#REF!</definedName>
    <definedName name="Project_Start" localSheetId="1">#REF!</definedName>
    <definedName name="Project_Start">#REF!</definedName>
    <definedName name="rggsg" localSheetId="1" hidden="1">{"'Sheet1'!$L$16"}</definedName>
    <definedName name="rggsg" hidden="1">{"'Sheet1'!$L$16"}</definedName>
    <definedName name="saø" localSheetId="1" hidden="1">{"'Sheet1'!$L$16"}</definedName>
    <definedName name="saø" hidden="1">{"'Sheet1'!$L$16"}</definedName>
    <definedName name="sas" localSheetId="1" hidden="1">{"'Sheet1'!$L$16"}</definedName>
    <definedName name="sas" hidden="1">{"'Sheet1'!$L$16"}</definedName>
    <definedName name="SD" localSheetId="1" hidden="1">{"'Sheet1'!$L$16"}</definedName>
    <definedName name="SD" hidden="1">{"'Sheet1'!$L$16"}</definedName>
    <definedName name="sdsds" localSheetId="0" hidden="1">#REF!</definedName>
    <definedName name="sdsds" localSheetId="1" hidden="1">#REF!</definedName>
    <definedName name="sdsds" hidden="1">#REF!</definedName>
    <definedName name="SE" localSheetId="1" hidden="1">{"'Sheet1'!$L$16"}</definedName>
    <definedName name="SE" hidden="1">{"'Sheet1'!$L$16"}</definedName>
    <definedName name="sf" localSheetId="1" hidden="1">{"'Sheet1'!$L$16"}</definedName>
    <definedName name="sf" hidden="1">{"'Sheet1'!$L$16"}</definedName>
    <definedName name="sfsdg" localSheetId="1" hidden="1">{"'Sheet1'!$L$16"}</definedName>
    <definedName name="sfsdg" hidden="1">{"'Sheet1'!$L$16"}</definedName>
    <definedName name="sgfhsdhe" localSheetId="1" hidden="1">{"'Sheet1'!$L$16"}</definedName>
    <definedName name="sgfhsdhe" hidden="1">{"'Sheet1'!$L$16"}</definedName>
    <definedName name="sgsdg" localSheetId="1" hidden="1">{"'Sheet1'!$L$16"}</definedName>
    <definedName name="sgsdg" hidden="1">{"'Sheet1'!$L$16"}</definedName>
    <definedName name="SS" localSheetId="1" hidden="1">{"'Sheet1'!$L$16"}</definedName>
    <definedName name="SS" hidden="1">{"'Sheet1'!$L$16"}</definedName>
    <definedName name="sss" localSheetId="1" hidden="1">{"'Sheet1'!$L$16"}</definedName>
    <definedName name="sss" hidden="1">{"'Sheet1'!$L$16"}</definedName>
    <definedName name="ssssss" localSheetId="1" hidden="1">{"'Sheet1'!$L$16"}</definedName>
    <definedName name="ssssss" hidden="1">{"'Sheet1'!$L$16"}</definedName>
    <definedName name="Start_Date">[3]Assumptions!$D$12</definedName>
    <definedName name="Tam" localSheetId="1" hidden="1">{"'Sheet1'!$L$16"}</definedName>
    <definedName name="Tam" hidden="1">{"'Sheet1'!$L$16"}</definedName>
    <definedName name="tax" localSheetId="0">'[5]Asummptions &amp; Summary'!#REF!</definedName>
    <definedName name="tax" localSheetId="1">'[5]Asummptions &amp; Summary'!#REF!</definedName>
    <definedName name="tax">'[5]Asummptions &amp; Summary'!#REF!</definedName>
    <definedName name="tbao" localSheetId="1" hidden="1">{"'Sheet1'!$L$16"}</definedName>
    <definedName name="tbao" hidden="1">{"'Sheet1'!$L$16"}</definedName>
    <definedName name="TextRefCopyRangeCount" hidden="1">5</definedName>
    <definedName name="thang10" localSheetId="1" hidden="1">{"'Sheet1'!$L$16"}</definedName>
    <definedName name="thang10" hidden="1">{"'Sheet1'!$L$16"}</definedName>
    <definedName name="thou">[4]Cover!$B$2</definedName>
    <definedName name="TM" localSheetId="1" hidden="1">{"'Sheet1'!$L$16"}</definedName>
    <definedName name="TM" hidden="1">{"'Sheet1'!$L$16"}</definedName>
    <definedName name="Total_Cost">'[1]Loan Calculator'!$E$11</definedName>
    <definedName name="Total_Interest">'[1]Loan Calculator'!$E$10</definedName>
    <definedName name="tyu" localSheetId="1" hidden="1">{"'Sheet1'!$L$16"}</definedName>
    <definedName name="tyu" hidden="1">{"'Sheet1'!$L$16"}</definedName>
    <definedName name="ungT3" localSheetId="1" hidden="1">{"'Sheet1'!$L$16"}</definedName>
    <definedName name="ungT3" hidden="1">{"'Sheet1'!$L$16"}</definedName>
    <definedName name="uyi" localSheetId="1" hidden="1">{"'Sheet1'!$L$16"}</definedName>
    <definedName name="uyi" hidden="1">{"'Sheet1'!$L$16"}</definedName>
    <definedName name="Values_Entered" localSheetId="1">IF(Loan_Amount*Interest_Rate*Loan_Years*Loan_Start&gt;0,1,0)</definedName>
    <definedName name="Values_Entered">IF(Loan_Amount*Interest_Rate*Loan_Years*Loan_Start&gt;0,1,0)</definedName>
    <definedName name="VIỆTĐÔNG" localSheetId="1" hidden="1">{"'Sheet1'!$L$16"}</definedName>
    <definedName name="VIỆTĐÔNG" hidden="1">{"'Sheet1'!$L$16"}</definedName>
    <definedName name="wrn.chi._.tiÆt." localSheetId="1" hidden="1">{#N/A,#N/A,FALSE,"Chi tiÆt"}</definedName>
    <definedName name="wrn.chi._.tiÆt." hidden="1">{#N/A,#N/A,FALSE,"Chi tiÆt"}</definedName>
    <definedName name="wrn.Full._.without._.data." localSheetId="1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het." localSheetId="1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et.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Monthly._.Statement." localSheetId="1" hidden="1">{#N/A,#N/A,FALSE,"Tabelle2";#N/A,#N/A,FALSE,"Tabelle1"}</definedName>
    <definedName name="wrn.Monthly._.Statement." hidden="1">{#N/A,#N/A,FALSE,"Tabelle2";#N/A,#N/A,FALSE,"Tabelle1"}</definedName>
    <definedName name="wrn.phak." localSheetId="1" hidden="1">{#N/A,#N/A,TRUE,"Tæng hîp"}</definedName>
    <definedName name="wrn.phak." hidden="1">{#N/A,#N/A,TRUE,"Tæng hîp"}</definedName>
    <definedName name="wrn.tat." localSheetId="1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t.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Year">[3]Assumptions!$D$11</definedName>
    <definedName name="yeryt" localSheetId="1" hidden="1">{"'Sheet1'!$L$16"}</definedName>
    <definedName name="yeryt" hidden="1">{"'Sheet1'!$L$16"}</definedName>
    <definedName name="zdfer" localSheetId="1" hidden="1">{"'Sheet1'!$L$16"}</definedName>
    <definedName name="zdfer" hidden="1">{"'Sheet1'!$L$16"}</definedName>
    <definedName name="zz" localSheetId="1" hidden="1">{"'Sheet1'!$L$16"}</definedName>
    <definedName name="zz" hidden="1">{"'Sheet1'!$L$16"}</definedName>
  </definedNames>
  <calcPr calcId="144525"/>
</workbook>
</file>

<file path=xl/sharedStrings.xml><?xml version="1.0" encoding="utf-8"?>
<sst xmlns="http://schemas.openxmlformats.org/spreadsheetml/2006/main" count="96" uniqueCount="39">
  <si>
    <t>BẢNG TÍNH GIÁ DỰ ÁN MASTERISE WATERFONT</t>
  </si>
  <si>
    <r>
      <rPr>
        <b/>
        <sz val="11"/>
        <color theme="1"/>
        <rFont val="Times New Roman"/>
        <charset val="134"/>
      </rPr>
      <t>Định nghĩa:</t>
    </r>
    <r>
      <rPr>
        <sz val="11"/>
        <color theme="1"/>
        <rFont val="Times New Roman"/>
        <charset val="134"/>
      </rPr>
      <t xml:space="preserve">
(1) Giá bán: là Giá chưa bao gồm VAT và KPBT
(2) Chiết khấu trừ vào giá bán
(3) Giá bán thuần sau chiết khấu: là (1) giá bán chưa bao gồm VAT và KPBT - (2) Chiết khấu (nếu có)
(4) Giá bán thuần (gồm VAT và KPBT) sau chiết khấu: là (3) Giá bán thuần sau chiết khấu + VAT + (5) Kinh phí bảo trì
(5) Kinh phí bảo trì: là chi phí bảo trì của KH (ngoài ra chi phí này sẽ không được Ngân hàng tài trợ)
</t>
    </r>
  </si>
  <si>
    <t>Lập ngày:</t>
  </si>
  <si>
    <t>Mã sản phẩm:</t>
  </si>
  <si>
    <t>T30.0510</t>
  </si>
  <si>
    <t>Diện tích tim tường (m2):</t>
  </si>
  <si>
    <t>Diện tích thông thủy (m2):</t>
  </si>
  <si>
    <t>Giá bán chưa gồm VAT và KPBT:</t>
  </si>
  <si>
    <t>- Chiết khấu sự kiện</t>
  </si>
  <si>
    <t>- Chiết khấu khách hàng</t>
  </si>
  <si>
    <t>- Chiết khấu thanh toán</t>
  </si>
  <si>
    <t>- Chiết khấu khác (CTBL)</t>
  </si>
  <si>
    <t>Giá thuần sau chiết khấu:</t>
  </si>
  <si>
    <t>VAT</t>
  </si>
  <si>
    <t xml:space="preserve">Kinh phí bảo trì </t>
  </si>
  <si>
    <t>Giá bán (gồm VAT và KPBT) sau chiết khấu:</t>
  </si>
  <si>
    <t>Giá bán (gồm VAT) sau chiết khấu:</t>
  </si>
  <si>
    <t>Tiền thanh toán</t>
  </si>
  <si>
    <t>Thời hạn</t>
  </si>
  <si>
    <t>Ngày thanh toán</t>
  </si>
  <si>
    <t>Tỉ lệ nộp</t>
  </si>
  <si>
    <t>Số tiền</t>
  </si>
  <si>
    <t>Tiền Đặt Trước</t>
  </si>
  <si>
    <t>Đợt 1</t>
  </si>
  <si>
    <t>7 ngày kể từ ngày ký XNĐK</t>
  </si>
  <si>
    <t>Đợt 2</t>
  </si>
  <si>
    <t>Đợt 3</t>
  </si>
  <si>
    <t>Đợt 4</t>
  </si>
  <si>
    <t>Đợt 5</t>
  </si>
  <si>
    <t>Đợt 6</t>
  </si>
  <si>
    <t>Theo thông báo bàn giao</t>
  </si>
  <si>
    <t>Đợt 7</t>
  </si>
  <si>
    <t>Cấp sổ</t>
  </si>
  <si>
    <t>Tổng cộng</t>
  </si>
  <si>
    <t>Giá bán thuần (gồm VAT và KPBT) sau chiết khấu:</t>
  </si>
  <si>
    <t>Giá bán thuần (gồm VAT) sau chiết khấu:</t>
  </si>
  <si>
    <t>30 ngày kể từ ngày Đợt 1</t>
  </si>
  <si>
    <t>Tiền vay NH</t>
  </si>
  <si>
    <t>30 ngày kể từ TT Đợt 1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</si>
</sst>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3" formatCode="_(* #,##0.00_);_(* \(#,##0.00\);_(* &quot;-&quot;??_);_(@_)"/>
    <numFmt numFmtId="176" formatCode="_ * #,##0_ ;_ * \-#,##0_ ;_ * &quot;-&quot;_ ;_ @_ "/>
    <numFmt numFmtId="177" formatCode="_-* #,##0_-;\-* #,##0_-;_-* &quot;-&quot;??_-;_-@_-"/>
    <numFmt numFmtId="44" formatCode="_(&quot;$&quot;* #,##0.00_);_(&quot;$&quot;* \(#,##0.00\);_(&quot;$&quot;* &quot;-&quot;??_);_(@_)"/>
    <numFmt numFmtId="178" formatCode="_(* #,##0_);_(* \(#,##0\);_(* &quot;-&quot;??_);_(@_)"/>
    <numFmt numFmtId="179" formatCode="0.0%"/>
  </numFmts>
  <fonts count="28"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11"/>
      <color theme="0"/>
      <name val="Times New Roman"/>
      <charset val="134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Arial"/>
      <charset val="134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/>
    <xf numFmtId="0" fontId="6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176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15" borderId="14" applyNumberFormat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16" borderId="15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19" borderId="1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4" fillId="11" borderId="17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0" borderId="0"/>
    <xf numFmtId="0" fontId="6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0" borderId="0"/>
    <xf numFmtId="0" fontId="6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/>
    <xf numFmtId="0" fontId="8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32" applyFont="1"/>
    <xf numFmtId="0" fontId="2" fillId="0" borderId="0" xfId="32" applyFont="1" applyBorder="1"/>
    <xf numFmtId="177" fontId="2" fillId="0" borderId="0" xfId="52" applyNumberFormat="1" applyFont="1"/>
    <xf numFmtId="58" fontId="2" fillId="0" borderId="0" xfId="32" applyNumberFormat="1" applyFont="1"/>
    <xf numFmtId="0" fontId="2" fillId="0" borderId="0" xfId="32" applyFont="1"/>
    <xf numFmtId="0" fontId="3" fillId="0" borderId="0" xfId="32" applyFont="1"/>
    <xf numFmtId="178" fontId="2" fillId="0" borderId="0" xfId="52" applyNumberFormat="1" applyFont="1" applyFill="1"/>
    <xf numFmtId="0" fontId="2" fillId="0" borderId="0" xfId="32" applyFont="1" applyFill="1"/>
    <xf numFmtId="177" fontId="1" fillId="0" borderId="0" xfId="52" applyNumberFormat="1" applyFont="1" applyAlignment="1">
      <alignment horizontal="left"/>
    </xf>
    <xf numFmtId="58" fontId="1" fillId="0" borderId="0" xfId="32" applyNumberFormat="1" applyFont="1"/>
    <xf numFmtId="178" fontId="2" fillId="0" borderId="0" xfId="52" applyNumberFormat="1" applyFont="1" applyBorder="1"/>
    <xf numFmtId="0" fontId="4" fillId="2" borderId="0" xfId="32" applyFont="1" applyFill="1" applyAlignment="1">
      <alignment horizontal="right"/>
    </xf>
    <xf numFmtId="0" fontId="2" fillId="0" borderId="1" xfId="32" applyFont="1" applyBorder="1" applyAlignment="1">
      <alignment horizontal="left" vertical="center" wrapText="1"/>
    </xf>
    <xf numFmtId="0" fontId="2" fillId="0" borderId="2" xfId="32" applyFont="1" applyBorder="1" applyAlignment="1">
      <alignment horizontal="left" vertical="center" wrapText="1"/>
    </xf>
    <xf numFmtId="0" fontId="2" fillId="0" borderId="3" xfId="32" applyFont="1" applyBorder="1" applyAlignment="1">
      <alignment horizontal="left" vertical="center" wrapText="1"/>
    </xf>
    <xf numFmtId="43" fontId="2" fillId="0" borderId="0" xfId="2" applyNumberFormat="1" applyFont="1" applyFill="1" applyBorder="1" applyAlignment="1"/>
    <xf numFmtId="0" fontId="2" fillId="0" borderId="4" xfId="32" applyFont="1" applyBorder="1" applyAlignment="1">
      <alignment horizontal="left" vertical="center" wrapText="1"/>
    </xf>
    <xf numFmtId="0" fontId="2" fillId="0" borderId="0" xfId="32" applyFont="1" applyBorder="1" applyAlignment="1">
      <alignment horizontal="left" vertical="center" wrapText="1"/>
    </xf>
    <xf numFmtId="0" fontId="2" fillId="0" borderId="5" xfId="32" applyFont="1" applyBorder="1" applyAlignment="1">
      <alignment horizontal="left" vertical="center" wrapText="1"/>
    </xf>
    <xf numFmtId="178" fontId="1" fillId="0" borderId="0" xfId="52" applyNumberFormat="1" applyFont="1"/>
    <xf numFmtId="178" fontId="1" fillId="0" borderId="0" xfId="52" applyNumberFormat="1" applyFont="1" applyFill="1"/>
    <xf numFmtId="178" fontId="2" fillId="0" borderId="0" xfId="52" applyNumberFormat="1" applyFont="1" applyAlignment="1">
      <alignment horizontal="left" wrapText="1"/>
    </xf>
    <xf numFmtId="179" fontId="2" fillId="3" borderId="0" xfId="6" applyNumberFormat="1" applyFont="1" applyFill="1"/>
    <xf numFmtId="178" fontId="2" fillId="0" borderId="0" xfId="52" applyNumberFormat="1" applyFont="1"/>
    <xf numFmtId="178" fontId="1" fillId="0" borderId="0" xfId="52" applyNumberFormat="1" applyFont="1" applyAlignment="1">
      <alignment wrapText="1"/>
    </xf>
    <xf numFmtId="9" fontId="2" fillId="0" borderId="0" xfId="6" applyFont="1" applyFill="1"/>
    <xf numFmtId="178" fontId="1" fillId="0" borderId="0" xfId="52" applyNumberFormat="1" applyFont="1" applyAlignment="1">
      <alignment horizontal="left" wrapText="1"/>
    </xf>
    <xf numFmtId="0" fontId="2" fillId="0" borderId="6" xfId="32" applyFont="1" applyBorder="1" applyAlignment="1">
      <alignment horizontal="left" vertical="center" wrapText="1"/>
    </xf>
    <xf numFmtId="0" fontId="2" fillId="0" borderId="7" xfId="32" applyFont="1" applyBorder="1" applyAlignment="1">
      <alignment horizontal="left" vertical="center" wrapText="1"/>
    </xf>
    <xf numFmtId="0" fontId="2" fillId="0" borderId="8" xfId="32" applyFont="1" applyBorder="1" applyAlignment="1">
      <alignment horizontal="left" vertical="center" wrapText="1"/>
    </xf>
    <xf numFmtId="179" fontId="2" fillId="0" borderId="0" xfId="6" applyNumberFormat="1" applyFont="1"/>
    <xf numFmtId="178" fontId="1" fillId="0" borderId="0" xfId="2" applyNumberFormat="1" applyFont="1"/>
    <xf numFmtId="0" fontId="2" fillId="0" borderId="0" xfId="32" applyFont="1" applyBorder="1" applyAlignment="1">
      <alignment vertical="center"/>
    </xf>
    <xf numFmtId="9" fontId="1" fillId="0" borderId="0" xfId="6" applyFont="1" applyFill="1"/>
    <xf numFmtId="179" fontId="5" fillId="4" borderId="9" xfId="37" applyNumberFormat="1" applyFont="1" applyFill="1" applyBorder="1" applyAlignment="1">
      <alignment vertical="center"/>
    </xf>
    <xf numFmtId="178" fontId="5" fillId="4" borderId="9" xfId="52" applyNumberFormat="1" applyFont="1" applyFill="1" applyBorder="1" applyAlignment="1">
      <alignment horizontal="center" vertical="center" wrapText="1"/>
    </xf>
    <xf numFmtId="179" fontId="2" fillId="0" borderId="9" xfId="37" applyNumberFormat="1" applyFont="1" applyFill="1" applyBorder="1"/>
    <xf numFmtId="9" fontId="2" fillId="0" borderId="9" xfId="48" applyFont="1" applyBorder="1"/>
    <xf numFmtId="178" fontId="2" fillId="0" borderId="9" xfId="52" applyNumberFormat="1" applyFont="1" applyBorder="1"/>
    <xf numFmtId="58" fontId="2" fillId="0" borderId="9" xfId="37" applyNumberFormat="1" applyFont="1" applyFill="1" applyBorder="1"/>
    <xf numFmtId="179" fontId="4" fillId="5" borderId="9" xfId="37" applyNumberFormat="1" applyFont="1" applyFill="1" applyBorder="1"/>
    <xf numFmtId="9" fontId="1" fillId="5" borderId="9" xfId="48" applyFont="1" applyFill="1" applyBorder="1"/>
    <xf numFmtId="178" fontId="1" fillId="5" borderId="9" xfId="52" applyNumberFormat="1" applyFont="1" applyFill="1" applyBorder="1"/>
    <xf numFmtId="178" fontId="2" fillId="0" borderId="0" xfId="32" applyNumberFormat="1" applyFont="1" applyBorder="1" applyAlignment="1">
      <alignment vertical="center"/>
    </xf>
    <xf numFmtId="178" fontId="2" fillId="0" borderId="0" xfId="32" applyNumberFormat="1" applyFont="1"/>
    <xf numFmtId="178" fontId="1" fillId="0" borderId="0" xfId="32" applyNumberFormat="1" applyFont="1"/>
    <xf numFmtId="178" fontId="2" fillId="0" borderId="0" xfId="2" applyNumberFormat="1" applyFont="1" applyBorder="1"/>
    <xf numFmtId="0" fontId="1" fillId="0" borderId="0" xfId="32" applyFont="1" applyFill="1"/>
    <xf numFmtId="178" fontId="2" fillId="0" borderId="0" xfId="52" applyNumberFormat="1" applyFont="1" applyFill="1" applyBorder="1"/>
    <xf numFmtId="0" fontId="2" fillId="0" borderId="0" xfId="32" applyFont="1" applyFill="1" applyBorder="1"/>
    <xf numFmtId="0" fontId="2" fillId="0" borderId="0" xfId="32" applyFont="1" applyBorder="1" applyAlignment="1">
      <alignment vertical="center" wrapText="1"/>
    </xf>
    <xf numFmtId="179" fontId="2" fillId="0" borderId="9" xfId="6" applyNumberFormat="1" applyFont="1" applyBorder="1"/>
    <xf numFmtId="178" fontId="2" fillId="0" borderId="0" xfId="32" applyNumberFormat="1" applyFont="1" applyBorder="1" applyAlignment="1">
      <alignment vertical="center" wrapText="1"/>
    </xf>
    <xf numFmtId="179" fontId="2" fillId="0" borderId="9" xfId="37" applyNumberFormat="1" applyFont="1" applyFill="1" applyBorder="1" applyAlignment="1">
      <alignment horizontal="left"/>
    </xf>
    <xf numFmtId="58" fontId="2" fillId="0" borderId="9" xfId="37" applyNumberFormat="1" applyFont="1" applyFill="1" applyBorder="1" applyAlignment="1">
      <alignment horizontal="left"/>
    </xf>
    <xf numFmtId="43" fontId="3" fillId="0" borderId="0" xfId="32" applyNumberFormat="1" applyFont="1"/>
    <xf numFmtId="0" fontId="4" fillId="2" borderId="0" xfId="32" applyFont="1" applyFill="1" applyAlignment="1" quotePrefix="1">
      <alignment horizontal="right"/>
    </xf>
    <xf numFmtId="178" fontId="2" fillId="0" borderId="0" xfId="52" applyNumberFormat="1" applyFont="1" applyAlignment="1" quotePrefix="1">
      <alignment horizontal="left" wrapText="1"/>
    </xf>
    <xf numFmtId="178" fontId="1" fillId="0" borderId="0" xfId="52" applyNumberFormat="1" applyFont="1" applyAlignment="1" quotePrefix="1">
      <alignment horizontal="left" wrapText="1"/>
    </xf>
    <xf numFmtId="178" fontId="1" fillId="0" borderId="0" xfId="52" applyNumberFormat="1" applyFont="1" applyAlignment="1" quotePrefix="1">
      <alignment wrapText="1"/>
    </xf>
  </cellXfs>
  <cellStyles count="53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Normal 3" xfId="37"/>
    <cellStyle name="20% - Accent6" xfId="38" builtinId="50"/>
    <cellStyle name="60% - Accent2" xfId="39" builtinId="36"/>
    <cellStyle name="Accent3" xfId="40" builtinId="37"/>
    <cellStyle name="20% - Accent3" xfId="41" builtinId="38"/>
    <cellStyle name="Accent4" xfId="42" builtinId="41"/>
    <cellStyle name="20% - Accent4" xfId="43" builtinId="42"/>
    <cellStyle name="40% - Accent4" xfId="44" builtinId="43"/>
    <cellStyle name="Accent5" xfId="45" builtinId="45"/>
    <cellStyle name="40% - Accent5" xfId="46" builtinId="47"/>
    <cellStyle name="60% - Accent5" xfId="47" builtinId="48"/>
    <cellStyle name="Percent 3" xfId="48"/>
    <cellStyle name="Accent6" xfId="49" builtinId="49"/>
    <cellStyle name="40% - Accent6" xfId="50" builtinId="51"/>
    <cellStyle name="60% - Accent6" xfId="51" builtinId="52"/>
    <cellStyle name="Comma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1_DEPARTMENT\02_Finance\Reporting%20&amp;%20Analysis\Copy%20of%20Financing%20co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o.Jirakulpattana\Documents\Nirvana\2018-02-08%20NWP%20Lender%20Model\2018-02%20NWP%20Model%20vSen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MAS_PBF_Templates_EN_Fi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Linh%20Vu\DocApr7\other%20bank\FS%20CIB%20v.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h.vu\Documents\Financial%20modellin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an Calculator"/>
      <sheetName val="Sheet2"/>
      <sheetName val="Copy of Financing cost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ssumptions"/>
      <sheetName val="Annual"/>
      <sheetName val="MODEL"/>
      <sheetName val="Eyechart"/>
      <sheetName val="Owned &amp; Under Dev"/>
      <sheetName val="DevSche"/>
      <sheetName val="For-Sale Projects"/>
      <sheetName val="Historical --&gt;"/>
      <sheetName val="CIP &amp; IP"/>
      <sheetName val="Historical P&amp;L BS"/>
      <sheetName val="Constants"/>
      <sheetName val="MTDConsolPL"/>
      <sheetName val="MTDPLHO"/>
      <sheetName val="CIP&amp;IP Detail"/>
      <sheetName val="Balance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uidelines"/>
      <sheetName val="Data Input"/>
      <sheetName val="Assumptions"/>
      <sheetName val="Project Cost Center"/>
      <sheetName val="Current CostCenter"/>
      <sheetName val="Note"/>
      <sheetName val="Group - PL (VAS)"/>
      <sheetName val="Group - PL (MR)"/>
      <sheetName val="Group - BS"/>
      <sheetName val="Group - CF"/>
      <sheetName val="Project 1 - PL"/>
      <sheetName val="Project 1 - BS"/>
      <sheetName val="Project 1 - CF"/>
      <sheetName val="Package of sheet for Sales"/>
      <sheetName val="Package of sheet for Mar"/>
      <sheetName val="Sales Plan"/>
      <sheetName val="Revenue"/>
      <sheetName val="Pre-development"/>
      <sheetName val="Construction"/>
      <sheetName val="Commision"/>
      <sheetName val="Sales Expenses"/>
      <sheetName val="Marketing"/>
      <sheetName val="Salary"/>
      <sheetName val="KPI &amp; Bonus"/>
      <sheetName val="Travelling"/>
      <sheetName val="Allowance"/>
      <sheetName val="Utilities"/>
      <sheetName val="Training"/>
      <sheetName val="Business Entertainment"/>
      <sheetName val="Outside Services"/>
      <sheetName val="Professional Services"/>
      <sheetName val="Repair &amp; Maintenance"/>
      <sheetName val="FA Registry"/>
      <sheetName val="Tool &amp; Supplies_Prepaid expense"/>
      <sheetName val="FA Movement"/>
      <sheetName val="BS Movement"/>
      <sheetName val="Equity"/>
      <sheetName val="Inventory"/>
      <sheetName val="Advance from Customer"/>
      <sheetName val="Prepayments"/>
      <sheetName val="AP"/>
      <sheetName val="Loans"/>
      <sheetName val="CIP Movement"/>
      <sheetName val="Taxation"/>
      <sheetName val="Alloc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Proforma HTP Forecasts"/>
      <sheetName val="Consolidated CF Grand &amp; Beach"/>
      <sheetName val="LoanSummary"/>
      <sheetName val="Grand"/>
      <sheetName val="Beach"/>
      <sheetName val="Golf"/>
      <sheetName val="Fusion"/>
      <sheetName val="ForSale"/>
      <sheetName val="Land Cost Allocation"/>
      <sheetName val="Capex"/>
      <sheetName val="Support&gt;&gt;"/>
      <sheetName val="Gaming"/>
      <sheetName val="Depreciation"/>
      <sheetName val="Doi chieu"/>
      <sheetName val="FS CI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rporate level"/>
      <sheetName val="Asummptions &amp; Summary"/>
      <sheetName val="IRR analysis"/>
      <sheetName val="B6"/>
      <sheetName val="B7"/>
      <sheetName val="Pro forma forcasts"/>
      <sheetName val="Cost plan"/>
      <sheetName val="Sales"/>
      <sheetName val="Sale Proceed"/>
      <sheetName val="Marketing cost"/>
      <sheetName val="Tasks"/>
      <sheetName val="F&amp;R"/>
      <sheetName val="M-plan"/>
      <sheetName val="Loan"/>
      <sheetName val="WA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31"/>
  <sheetViews>
    <sheetView showGridLines="0" workbookViewId="0">
      <selection activeCell="A8" sqref="A8"/>
    </sheetView>
  </sheetViews>
  <sheetFormatPr defaultColWidth="9" defaultRowHeight="14"/>
  <cols>
    <col min="1" max="1" width="56.4272727272727" style="3" customWidth="1"/>
    <col min="2" max="2" width="25.8545454545455" style="4" customWidth="1"/>
    <col min="3" max="3" width="15.2818181818182" style="5" customWidth="1"/>
    <col min="4" max="4" width="9.13636363636364" style="5" customWidth="1"/>
    <col min="5" max="5" width="15.7090909090909" style="5" customWidth="1"/>
    <col min="6" max="6" width="13.4272727272727" style="5" customWidth="1"/>
    <col min="7" max="7" width="11.5727272727273" style="5" customWidth="1"/>
    <col min="8" max="8" width="11.5727272727273" style="6" customWidth="1"/>
    <col min="9" max="9" width="19.8545454545455" style="5" customWidth="1"/>
    <col min="10" max="10" width="36.1363636363636" style="5" customWidth="1"/>
    <col min="11" max="11" width="8.70909090909091" style="5"/>
    <col min="12" max="12" width="15.2818181818182" style="7" customWidth="1"/>
    <col min="13" max="13" width="16.4272727272727" style="7" customWidth="1"/>
    <col min="14" max="14" width="12.2818181818182" style="8" customWidth="1"/>
    <col min="15" max="32" width="8.70909090909091" style="8"/>
    <col min="33" max="240" width="8.70909090909091" style="5"/>
    <col min="241" max="241" width="4.70909090909091" style="5" customWidth="1"/>
    <col min="242" max="242" width="35.7090909090909" style="5" customWidth="1"/>
    <col min="243" max="243" width="13.2818181818182" style="5" customWidth="1"/>
    <col min="244" max="244" width="17.2818181818182" style="5" customWidth="1"/>
    <col min="245" max="245" width="16.7090909090909" style="5" customWidth="1"/>
    <col min="246" max="246" width="17" style="5" customWidth="1"/>
    <col min="247" max="247" width="18.5727272727273" style="5" customWidth="1"/>
    <col min="248" max="248" width="8.70909090909091" style="5"/>
    <col min="249" max="249" width="9.28181818181818" style="5" customWidth="1"/>
    <col min="250" max="250" width="13.5727272727273" style="5" customWidth="1"/>
    <col min="251" max="251" width="43.7090909090909" style="5" customWidth="1"/>
    <col min="252" max="252" width="19" style="5" customWidth="1"/>
    <col min="253" max="253" width="14.2818181818182" style="5" customWidth="1"/>
    <col min="254" max="254" width="8.70909090909091" style="5"/>
    <col min="255" max="255" width="15.2818181818182" style="5" customWidth="1"/>
    <col min="256" max="496" width="8.70909090909091" style="5"/>
    <col min="497" max="497" width="4.70909090909091" style="5" customWidth="1"/>
    <col min="498" max="498" width="35.7090909090909" style="5" customWidth="1"/>
    <col min="499" max="499" width="13.2818181818182" style="5" customWidth="1"/>
    <col min="500" max="500" width="17.2818181818182" style="5" customWidth="1"/>
    <col min="501" max="501" width="16.7090909090909" style="5" customWidth="1"/>
    <col min="502" max="502" width="17" style="5" customWidth="1"/>
    <col min="503" max="503" width="18.5727272727273" style="5" customWidth="1"/>
    <col min="504" max="504" width="8.70909090909091" style="5"/>
    <col min="505" max="505" width="9.28181818181818" style="5" customWidth="1"/>
    <col min="506" max="506" width="13.5727272727273" style="5" customWidth="1"/>
    <col min="507" max="507" width="43.7090909090909" style="5" customWidth="1"/>
    <col min="508" max="508" width="19" style="5" customWidth="1"/>
    <col min="509" max="509" width="14.2818181818182" style="5" customWidth="1"/>
    <col min="510" max="510" width="8.70909090909091" style="5"/>
    <col min="511" max="511" width="15.2818181818182" style="5" customWidth="1"/>
    <col min="512" max="752" width="8.70909090909091" style="5"/>
    <col min="753" max="753" width="4.70909090909091" style="5" customWidth="1"/>
    <col min="754" max="754" width="35.7090909090909" style="5" customWidth="1"/>
    <col min="755" max="755" width="13.2818181818182" style="5" customWidth="1"/>
    <col min="756" max="756" width="17.2818181818182" style="5" customWidth="1"/>
    <col min="757" max="757" width="16.7090909090909" style="5" customWidth="1"/>
    <col min="758" max="758" width="17" style="5" customWidth="1"/>
    <col min="759" max="759" width="18.5727272727273" style="5" customWidth="1"/>
    <col min="760" max="760" width="8.70909090909091" style="5"/>
    <col min="761" max="761" width="9.28181818181818" style="5" customWidth="1"/>
    <col min="762" max="762" width="13.5727272727273" style="5" customWidth="1"/>
    <col min="763" max="763" width="43.7090909090909" style="5" customWidth="1"/>
    <col min="764" max="764" width="19" style="5" customWidth="1"/>
    <col min="765" max="765" width="14.2818181818182" style="5" customWidth="1"/>
    <col min="766" max="766" width="8.70909090909091" style="5"/>
    <col min="767" max="767" width="15.2818181818182" style="5" customWidth="1"/>
    <col min="768" max="1008" width="8.70909090909091" style="5"/>
    <col min="1009" max="1009" width="4.70909090909091" style="5" customWidth="1"/>
    <col min="1010" max="1010" width="35.7090909090909" style="5" customWidth="1"/>
    <col min="1011" max="1011" width="13.2818181818182" style="5" customWidth="1"/>
    <col min="1012" max="1012" width="17.2818181818182" style="5" customWidth="1"/>
    <col min="1013" max="1013" width="16.7090909090909" style="5" customWidth="1"/>
    <col min="1014" max="1014" width="17" style="5" customWidth="1"/>
    <col min="1015" max="1015" width="18.5727272727273" style="5" customWidth="1"/>
    <col min="1016" max="1016" width="8.70909090909091" style="5"/>
    <col min="1017" max="1017" width="9.28181818181818" style="5" customWidth="1"/>
    <col min="1018" max="1018" width="13.5727272727273" style="5" customWidth="1"/>
    <col min="1019" max="1019" width="43.7090909090909" style="5" customWidth="1"/>
    <col min="1020" max="1020" width="19" style="5" customWidth="1"/>
    <col min="1021" max="1021" width="14.2818181818182" style="5" customWidth="1"/>
    <col min="1022" max="1022" width="8.70909090909091" style="5"/>
    <col min="1023" max="1023" width="15.2818181818182" style="5" customWidth="1"/>
    <col min="1024" max="1264" width="8.70909090909091" style="5"/>
    <col min="1265" max="1265" width="4.70909090909091" style="5" customWidth="1"/>
    <col min="1266" max="1266" width="35.7090909090909" style="5" customWidth="1"/>
    <col min="1267" max="1267" width="13.2818181818182" style="5" customWidth="1"/>
    <col min="1268" max="1268" width="17.2818181818182" style="5" customWidth="1"/>
    <col min="1269" max="1269" width="16.7090909090909" style="5" customWidth="1"/>
    <col min="1270" max="1270" width="17" style="5" customWidth="1"/>
    <col min="1271" max="1271" width="18.5727272727273" style="5" customWidth="1"/>
    <col min="1272" max="1272" width="8.70909090909091" style="5"/>
    <col min="1273" max="1273" width="9.28181818181818" style="5" customWidth="1"/>
    <col min="1274" max="1274" width="13.5727272727273" style="5" customWidth="1"/>
    <col min="1275" max="1275" width="43.7090909090909" style="5" customWidth="1"/>
    <col min="1276" max="1276" width="19" style="5" customWidth="1"/>
    <col min="1277" max="1277" width="14.2818181818182" style="5" customWidth="1"/>
    <col min="1278" max="1278" width="8.70909090909091" style="5"/>
    <col min="1279" max="1279" width="15.2818181818182" style="5" customWidth="1"/>
    <col min="1280" max="1520" width="8.70909090909091" style="5"/>
    <col min="1521" max="1521" width="4.70909090909091" style="5" customWidth="1"/>
    <col min="1522" max="1522" width="35.7090909090909" style="5" customWidth="1"/>
    <col min="1523" max="1523" width="13.2818181818182" style="5" customWidth="1"/>
    <col min="1524" max="1524" width="17.2818181818182" style="5" customWidth="1"/>
    <col min="1525" max="1525" width="16.7090909090909" style="5" customWidth="1"/>
    <col min="1526" max="1526" width="17" style="5" customWidth="1"/>
    <col min="1527" max="1527" width="18.5727272727273" style="5" customWidth="1"/>
    <col min="1528" max="1528" width="8.70909090909091" style="5"/>
    <col min="1529" max="1529" width="9.28181818181818" style="5" customWidth="1"/>
    <col min="1530" max="1530" width="13.5727272727273" style="5" customWidth="1"/>
    <col min="1531" max="1531" width="43.7090909090909" style="5" customWidth="1"/>
    <col min="1532" max="1532" width="19" style="5" customWidth="1"/>
    <col min="1533" max="1533" width="14.2818181818182" style="5" customWidth="1"/>
    <col min="1534" max="1534" width="8.70909090909091" style="5"/>
    <col min="1535" max="1535" width="15.2818181818182" style="5" customWidth="1"/>
    <col min="1536" max="1776" width="8.70909090909091" style="5"/>
    <col min="1777" max="1777" width="4.70909090909091" style="5" customWidth="1"/>
    <col min="1778" max="1778" width="35.7090909090909" style="5" customWidth="1"/>
    <col min="1779" max="1779" width="13.2818181818182" style="5" customWidth="1"/>
    <col min="1780" max="1780" width="17.2818181818182" style="5" customWidth="1"/>
    <col min="1781" max="1781" width="16.7090909090909" style="5" customWidth="1"/>
    <col min="1782" max="1782" width="17" style="5" customWidth="1"/>
    <col min="1783" max="1783" width="18.5727272727273" style="5" customWidth="1"/>
    <col min="1784" max="1784" width="8.70909090909091" style="5"/>
    <col min="1785" max="1785" width="9.28181818181818" style="5" customWidth="1"/>
    <col min="1786" max="1786" width="13.5727272727273" style="5" customWidth="1"/>
    <col min="1787" max="1787" width="43.7090909090909" style="5" customWidth="1"/>
    <col min="1788" max="1788" width="19" style="5" customWidth="1"/>
    <col min="1789" max="1789" width="14.2818181818182" style="5" customWidth="1"/>
    <col min="1790" max="1790" width="8.70909090909091" style="5"/>
    <col min="1791" max="1791" width="15.2818181818182" style="5" customWidth="1"/>
    <col min="1792" max="2032" width="8.70909090909091" style="5"/>
    <col min="2033" max="2033" width="4.70909090909091" style="5" customWidth="1"/>
    <col min="2034" max="2034" width="35.7090909090909" style="5" customWidth="1"/>
    <col min="2035" max="2035" width="13.2818181818182" style="5" customWidth="1"/>
    <col min="2036" max="2036" width="17.2818181818182" style="5" customWidth="1"/>
    <col min="2037" max="2037" width="16.7090909090909" style="5" customWidth="1"/>
    <col min="2038" max="2038" width="17" style="5" customWidth="1"/>
    <col min="2039" max="2039" width="18.5727272727273" style="5" customWidth="1"/>
    <col min="2040" max="2040" width="8.70909090909091" style="5"/>
    <col min="2041" max="2041" width="9.28181818181818" style="5" customWidth="1"/>
    <col min="2042" max="2042" width="13.5727272727273" style="5" customWidth="1"/>
    <col min="2043" max="2043" width="43.7090909090909" style="5" customWidth="1"/>
    <col min="2044" max="2044" width="19" style="5" customWidth="1"/>
    <col min="2045" max="2045" width="14.2818181818182" style="5" customWidth="1"/>
    <col min="2046" max="2046" width="8.70909090909091" style="5"/>
    <col min="2047" max="2047" width="15.2818181818182" style="5" customWidth="1"/>
    <col min="2048" max="2288" width="8.70909090909091" style="5"/>
    <col min="2289" max="2289" width="4.70909090909091" style="5" customWidth="1"/>
    <col min="2290" max="2290" width="35.7090909090909" style="5" customWidth="1"/>
    <col min="2291" max="2291" width="13.2818181818182" style="5" customWidth="1"/>
    <col min="2292" max="2292" width="17.2818181818182" style="5" customWidth="1"/>
    <col min="2293" max="2293" width="16.7090909090909" style="5" customWidth="1"/>
    <col min="2294" max="2294" width="17" style="5" customWidth="1"/>
    <col min="2295" max="2295" width="18.5727272727273" style="5" customWidth="1"/>
    <col min="2296" max="2296" width="8.70909090909091" style="5"/>
    <col min="2297" max="2297" width="9.28181818181818" style="5" customWidth="1"/>
    <col min="2298" max="2298" width="13.5727272727273" style="5" customWidth="1"/>
    <col min="2299" max="2299" width="43.7090909090909" style="5" customWidth="1"/>
    <col min="2300" max="2300" width="19" style="5" customWidth="1"/>
    <col min="2301" max="2301" width="14.2818181818182" style="5" customWidth="1"/>
    <col min="2302" max="2302" width="8.70909090909091" style="5"/>
    <col min="2303" max="2303" width="15.2818181818182" style="5" customWidth="1"/>
    <col min="2304" max="2544" width="8.70909090909091" style="5"/>
    <col min="2545" max="2545" width="4.70909090909091" style="5" customWidth="1"/>
    <col min="2546" max="2546" width="35.7090909090909" style="5" customWidth="1"/>
    <col min="2547" max="2547" width="13.2818181818182" style="5" customWidth="1"/>
    <col min="2548" max="2548" width="17.2818181818182" style="5" customWidth="1"/>
    <col min="2549" max="2549" width="16.7090909090909" style="5" customWidth="1"/>
    <col min="2550" max="2550" width="17" style="5" customWidth="1"/>
    <col min="2551" max="2551" width="18.5727272727273" style="5" customWidth="1"/>
    <col min="2552" max="2552" width="8.70909090909091" style="5"/>
    <col min="2553" max="2553" width="9.28181818181818" style="5" customWidth="1"/>
    <col min="2554" max="2554" width="13.5727272727273" style="5" customWidth="1"/>
    <col min="2555" max="2555" width="43.7090909090909" style="5" customWidth="1"/>
    <col min="2556" max="2556" width="19" style="5" customWidth="1"/>
    <col min="2557" max="2557" width="14.2818181818182" style="5" customWidth="1"/>
    <col min="2558" max="2558" width="8.70909090909091" style="5"/>
    <col min="2559" max="2559" width="15.2818181818182" style="5" customWidth="1"/>
    <col min="2560" max="2800" width="8.70909090909091" style="5"/>
    <col min="2801" max="2801" width="4.70909090909091" style="5" customWidth="1"/>
    <col min="2802" max="2802" width="35.7090909090909" style="5" customWidth="1"/>
    <col min="2803" max="2803" width="13.2818181818182" style="5" customWidth="1"/>
    <col min="2804" max="2804" width="17.2818181818182" style="5" customWidth="1"/>
    <col min="2805" max="2805" width="16.7090909090909" style="5" customWidth="1"/>
    <col min="2806" max="2806" width="17" style="5" customWidth="1"/>
    <col min="2807" max="2807" width="18.5727272727273" style="5" customWidth="1"/>
    <col min="2808" max="2808" width="8.70909090909091" style="5"/>
    <col min="2809" max="2809" width="9.28181818181818" style="5" customWidth="1"/>
    <col min="2810" max="2810" width="13.5727272727273" style="5" customWidth="1"/>
    <col min="2811" max="2811" width="43.7090909090909" style="5" customWidth="1"/>
    <col min="2812" max="2812" width="19" style="5" customWidth="1"/>
    <col min="2813" max="2813" width="14.2818181818182" style="5" customWidth="1"/>
    <col min="2814" max="2814" width="8.70909090909091" style="5"/>
    <col min="2815" max="2815" width="15.2818181818182" style="5" customWidth="1"/>
    <col min="2816" max="3056" width="8.70909090909091" style="5"/>
    <col min="3057" max="3057" width="4.70909090909091" style="5" customWidth="1"/>
    <col min="3058" max="3058" width="35.7090909090909" style="5" customWidth="1"/>
    <col min="3059" max="3059" width="13.2818181818182" style="5" customWidth="1"/>
    <col min="3060" max="3060" width="17.2818181818182" style="5" customWidth="1"/>
    <col min="3061" max="3061" width="16.7090909090909" style="5" customWidth="1"/>
    <col min="3062" max="3062" width="17" style="5" customWidth="1"/>
    <col min="3063" max="3063" width="18.5727272727273" style="5" customWidth="1"/>
    <col min="3064" max="3064" width="8.70909090909091" style="5"/>
    <col min="3065" max="3065" width="9.28181818181818" style="5" customWidth="1"/>
    <col min="3066" max="3066" width="13.5727272727273" style="5" customWidth="1"/>
    <col min="3067" max="3067" width="43.7090909090909" style="5" customWidth="1"/>
    <col min="3068" max="3068" width="19" style="5" customWidth="1"/>
    <col min="3069" max="3069" width="14.2818181818182" style="5" customWidth="1"/>
    <col min="3070" max="3070" width="8.70909090909091" style="5"/>
    <col min="3071" max="3071" width="15.2818181818182" style="5" customWidth="1"/>
    <col min="3072" max="3312" width="8.70909090909091" style="5"/>
    <col min="3313" max="3313" width="4.70909090909091" style="5" customWidth="1"/>
    <col min="3314" max="3314" width="35.7090909090909" style="5" customWidth="1"/>
    <col min="3315" max="3315" width="13.2818181818182" style="5" customWidth="1"/>
    <col min="3316" max="3316" width="17.2818181818182" style="5" customWidth="1"/>
    <col min="3317" max="3317" width="16.7090909090909" style="5" customWidth="1"/>
    <col min="3318" max="3318" width="17" style="5" customWidth="1"/>
    <col min="3319" max="3319" width="18.5727272727273" style="5" customWidth="1"/>
    <col min="3320" max="3320" width="8.70909090909091" style="5"/>
    <col min="3321" max="3321" width="9.28181818181818" style="5" customWidth="1"/>
    <col min="3322" max="3322" width="13.5727272727273" style="5" customWidth="1"/>
    <col min="3323" max="3323" width="43.7090909090909" style="5" customWidth="1"/>
    <col min="3324" max="3324" width="19" style="5" customWidth="1"/>
    <col min="3325" max="3325" width="14.2818181818182" style="5" customWidth="1"/>
    <col min="3326" max="3326" width="8.70909090909091" style="5"/>
    <col min="3327" max="3327" width="15.2818181818182" style="5" customWidth="1"/>
    <col min="3328" max="3568" width="8.70909090909091" style="5"/>
    <col min="3569" max="3569" width="4.70909090909091" style="5" customWidth="1"/>
    <col min="3570" max="3570" width="35.7090909090909" style="5" customWidth="1"/>
    <col min="3571" max="3571" width="13.2818181818182" style="5" customWidth="1"/>
    <col min="3572" max="3572" width="17.2818181818182" style="5" customWidth="1"/>
    <col min="3573" max="3573" width="16.7090909090909" style="5" customWidth="1"/>
    <col min="3574" max="3574" width="17" style="5" customWidth="1"/>
    <col min="3575" max="3575" width="18.5727272727273" style="5" customWidth="1"/>
    <col min="3576" max="3576" width="8.70909090909091" style="5"/>
    <col min="3577" max="3577" width="9.28181818181818" style="5" customWidth="1"/>
    <col min="3578" max="3578" width="13.5727272727273" style="5" customWidth="1"/>
    <col min="3579" max="3579" width="43.7090909090909" style="5" customWidth="1"/>
    <col min="3580" max="3580" width="19" style="5" customWidth="1"/>
    <col min="3581" max="3581" width="14.2818181818182" style="5" customWidth="1"/>
    <col min="3582" max="3582" width="8.70909090909091" style="5"/>
    <col min="3583" max="3583" width="15.2818181818182" style="5" customWidth="1"/>
    <col min="3584" max="3824" width="8.70909090909091" style="5"/>
    <col min="3825" max="3825" width="4.70909090909091" style="5" customWidth="1"/>
    <col min="3826" max="3826" width="35.7090909090909" style="5" customWidth="1"/>
    <col min="3827" max="3827" width="13.2818181818182" style="5" customWidth="1"/>
    <col min="3828" max="3828" width="17.2818181818182" style="5" customWidth="1"/>
    <col min="3829" max="3829" width="16.7090909090909" style="5" customWidth="1"/>
    <col min="3830" max="3830" width="17" style="5" customWidth="1"/>
    <col min="3831" max="3831" width="18.5727272727273" style="5" customWidth="1"/>
    <col min="3832" max="3832" width="8.70909090909091" style="5"/>
    <col min="3833" max="3833" width="9.28181818181818" style="5" customWidth="1"/>
    <col min="3834" max="3834" width="13.5727272727273" style="5" customWidth="1"/>
    <col min="3835" max="3835" width="43.7090909090909" style="5" customWidth="1"/>
    <col min="3836" max="3836" width="19" style="5" customWidth="1"/>
    <col min="3837" max="3837" width="14.2818181818182" style="5" customWidth="1"/>
    <col min="3838" max="3838" width="8.70909090909091" style="5"/>
    <col min="3839" max="3839" width="15.2818181818182" style="5" customWidth="1"/>
    <col min="3840" max="4080" width="8.70909090909091" style="5"/>
    <col min="4081" max="4081" width="4.70909090909091" style="5" customWidth="1"/>
    <col min="4082" max="4082" width="35.7090909090909" style="5" customWidth="1"/>
    <col min="4083" max="4083" width="13.2818181818182" style="5" customWidth="1"/>
    <col min="4084" max="4084" width="17.2818181818182" style="5" customWidth="1"/>
    <col min="4085" max="4085" width="16.7090909090909" style="5" customWidth="1"/>
    <col min="4086" max="4086" width="17" style="5" customWidth="1"/>
    <col min="4087" max="4087" width="18.5727272727273" style="5" customWidth="1"/>
    <col min="4088" max="4088" width="8.70909090909091" style="5"/>
    <col min="4089" max="4089" width="9.28181818181818" style="5" customWidth="1"/>
    <col min="4090" max="4090" width="13.5727272727273" style="5" customWidth="1"/>
    <col min="4091" max="4091" width="43.7090909090909" style="5" customWidth="1"/>
    <col min="4092" max="4092" width="19" style="5" customWidth="1"/>
    <col min="4093" max="4093" width="14.2818181818182" style="5" customWidth="1"/>
    <col min="4094" max="4094" width="8.70909090909091" style="5"/>
    <col min="4095" max="4095" width="15.2818181818182" style="5" customWidth="1"/>
    <col min="4096" max="4336" width="8.70909090909091" style="5"/>
    <col min="4337" max="4337" width="4.70909090909091" style="5" customWidth="1"/>
    <col min="4338" max="4338" width="35.7090909090909" style="5" customWidth="1"/>
    <col min="4339" max="4339" width="13.2818181818182" style="5" customWidth="1"/>
    <col min="4340" max="4340" width="17.2818181818182" style="5" customWidth="1"/>
    <col min="4341" max="4341" width="16.7090909090909" style="5" customWidth="1"/>
    <col min="4342" max="4342" width="17" style="5" customWidth="1"/>
    <col min="4343" max="4343" width="18.5727272727273" style="5" customWidth="1"/>
    <col min="4344" max="4344" width="8.70909090909091" style="5"/>
    <col min="4345" max="4345" width="9.28181818181818" style="5" customWidth="1"/>
    <col min="4346" max="4346" width="13.5727272727273" style="5" customWidth="1"/>
    <col min="4347" max="4347" width="43.7090909090909" style="5" customWidth="1"/>
    <col min="4348" max="4348" width="19" style="5" customWidth="1"/>
    <col min="4349" max="4349" width="14.2818181818182" style="5" customWidth="1"/>
    <col min="4350" max="4350" width="8.70909090909091" style="5"/>
    <col min="4351" max="4351" width="15.2818181818182" style="5" customWidth="1"/>
    <col min="4352" max="4592" width="8.70909090909091" style="5"/>
    <col min="4593" max="4593" width="4.70909090909091" style="5" customWidth="1"/>
    <col min="4594" max="4594" width="35.7090909090909" style="5" customWidth="1"/>
    <col min="4595" max="4595" width="13.2818181818182" style="5" customWidth="1"/>
    <col min="4596" max="4596" width="17.2818181818182" style="5" customWidth="1"/>
    <col min="4597" max="4597" width="16.7090909090909" style="5" customWidth="1"/>
    <col min="4598" max="4598" width="17" style="5" customWidth="1"/>
    <col min="4599" max="4599" width="18.5727272727273" style="5" customWidth="1"/>
    <col min="4600" max="4600" width="8.70909090909091" style="5"/>
    <col min="4601" max="4601" width="9.28181818181818" style="5" customWidth="1"/>
    <col min="4602" max="4602" width="13.5727272727273" style="5" customWidth="1"/>
    <col min="4603" max="4603" width="43.7090909090909" style="5" customWidth="1"/>
    <col min="4604" max="4604" width="19" style="5" customWidth="1"/>
    <col min="4605" max="4605" width="14.2818181818182" style="5" customWidth="1"/>
    <col min="4606" max="4606" width="8.70909090909091" style="5"/>
    <col min="4607" max="4607" width="15.2818181818182" style="5" customWidth="1"/>
    <col min="4608" max="4848" width="8.70909090909091" style="5"/>
    <col min="4849" max="4849" width="4.70909090909091" style="5" customWidth="1"/>
    <col min="4850" max="4850" width="35.7090909090909" style="5" customWidth="1"/>
    <col min="4851" max="4851" width="13.2818181818182" style="5" customWidth="1"/>
    <col min="4852" max="4852" width="17.2818181818182" style="5" customWidth="1"/>
    <col min="4853" max="4853" width="16.7090909090909" style="5" customWidth="1"/>
    <col min="4854" max="4854" width="17" style="5" customWidth="1"/>
    <col min="4855" max="4855" width="18.5727272727273" style="5" customWidth="1"/>
    <col min="4856" max="4856" width="8.70909090909091" style="5"/>
    <col min="4857" max="4857" width="9.28181818181818" style="5" customWidth="1"/>
    <col min="4858" max="4858" width="13.5727272727273" style="5" customWidth="1"/>
    <col min="4859" max="4859" width="43.7090909090909" style="5" customWidth="1"/>
    <col min="4860" max="4860" width="19" style="5" customWidth="1"/>
    <col min="4861" max="4861" width="14.2818181818182" style="5" customWidth="1"/>
    <col min="4862" max="4862" width="8.70909090909091" style="5"/>
    <col min="4863" max="4863" width="15.2818181818182" style="5" customWidth="1"/>
    <col min="4864" max="5104" width="8.70909090909091" style="5"/>
    <col min="5105" max="5105" width="4.70909090909091" style="5" customWidth="1"/>
    <col min="5106" max="5106" width="35.7090909090909" style="5" customWidth="1"/>
    <col min="5107" max="5107" width="13.2818181818182" style="5" customWidth="1"/>
    <col min="5108" max="5108" width="17.2818181818182" style="5" customWidth="1"/>
    <col min="5109" max="5109" width="16.7090909090909" style="5" customWidth="1"/>
    <col min="5110" max="5110" width="17" style="5" customWidth="1"/>
    <col min="5111" max="5111" width="18.5727272727273" style="5" customWidth="1"/>
    <col min="5112" max="5112" width="8.70909090909091" style="5"/>
    <col min="5113" max="5113" width="9.28181818181818" style="5" customWidth="1"/>
    <col min="5114" max="5114" width="13.5727272727273" style="5" customWidth="1"/>
    <col min="5115" max="5115" width="43.7090909090909" style="5" customWidth="1"/>
    <col min="5116" max="5116" width="19" style="5" customWidth="1"/>
    <col min="5117" max="5117" width="14.2818181818182" style="5" customWidth="1"/>
    <col min="5118" max="5118" width="8.70909090909091" style="5"/>
    <col min="5119" max="5119" width="15.2818181818182" style="5" customWidth="1"/>
    <col min="5120" max="5360" width="8.70909090909091" style="5"/>
    <col min="5361" max="5361" width="4.70909090909091" style="5" customWidth="1"/>
    <col min="5362" max="5362" width="35.7090909090909" style="5" customWidth="1"/>
    <col min="5363" max="5363" width="13.2818181818182" style="5" customWidth="1"/>
    <col min="5364" max="5364" width="17.2818181818182" style="5" customWidth="1"/>
    <col min="5365" max="5365" width="16.7090909090909" style="5" customWidth="1"/>
    <col min="5366" max="5366" width="17" style="5" customWidth="1"/>
    <col min="5367" max="5367" width="18.5727272727273" style="5" customWidth="1"/>
    <col min="5368" max="5368" width="8.70909090909091" style="5"/>
    <col min="5369" max="5369" width="9.28181818181818" style="5" customWidth="1"/>
    <col min="5370" max="5370" width="13.5727272727273" style="5" customWidth="1"/>
    <col min="5371" max="5371" width="43.7090909090909" style="5" customWidth="1"/>
    <col min="5372" max="5372" width="19" style="5" customWidth="1"/>
    <col min="5373" max="5373" width="14.2818181818182" style="5" customWidth="1"/>
    <col min="5374" max="5374" width="8.70909090909091" style="5"/>
    <col min="5375" max="5375" width="15.2818181818182" style="5" customWidth="1"/>
    <col min="5376" max="5616" width="8.70909090909091" style="5"/>
    <col min="5617" max="5617" width="4.70909090909091" style="5" customWidth="1"/>
    <col min="5618" max="5618" width="35.7090909090909" style="5" customWidth="1"/>
    <col min="5619" max="5619" width="13.2818181818182" style="5" customWidth="1"/>
    <col min="5620" max="5620" width="17.2818181818182" style="5" customWidth="1"/>
    <col min="5621" max="5621" width="16.7090909090909" style="5" customWidth="1"/>
    <col min="5622" max="5622" width="17" style="5" customWidth="1"/>
    <col min="5623" max="5623" width="18.5727272727273" style="5" customWidth="1"/>
    <col min="5624" max="5624" width="8.70909090909091" style="5"/>
    <col min="5625" max="5625" width="9.28181818181818" style="5" customWidth="1"/>
    <col min="5626" max="5626" width="13.5727272727273" style="5" customWidth="1"/>
    <col min="5627" max="5627" width="43.7090909090909" style="5" customWidth="1"/>
    <col min="5628" max="5628" width="19" style="5" customWidth="1"/>
    <col min="5629" max="5629" width="14.2818181818182" style="5" customWidth="1"/>
    <col min="5630" max="5630" width="8.70909090909091" style="5"/>
    <col min="5631" max="5631" width="15.2818181818182" style="5" customWidth="1"/>
    <col min="5632" max="5872" width="8.70909090909091" style="5"/>
    <col min="5873" max="5873" width="4.70909090909091" style="5" customWidth="1"/>
    <col min="5874" max="5874" width="35.7090909090909" style="5" customWidth="1"/>
    <col min="5875" max="5875" width="13.2818181818182" style="5" customWidth="1"/>
    <col min="5876" max="5876" width="17.2818181818182" style="5" customWidth="1"/>
    <col min="5877" max="5877" width="16.7090909090909" style="5" customWidth="1"/>
    <col min="5878" max="5878" width="17" style="5" customWidth="1"/>
    <col min="5879" max="5879" width="18.5727272727273" style="5" customWidth="1"/>
    <col min="5880" max="5880" width="8.70909090909091" style="5"/>
    <col min="5881" max="5881" width="9.28181818181818" style="5" customWidth="1"/>
    <col min="5882" max="5882" width="13.5727272727273" style="5" customWidth="1"/>
    <col min="5883" max="5883" width="43.7090909090909" style="5" customWidth="1"/>
    <col min="5884" max="5884" width="19" style="5" customWidth="1"/>
    <col min="5885" max="5885" width="14.2818181818182" style="5" customWidth="1"/>
    <col min="5886" max="5886" width="8.70909090909091" style="5"/>
    <col min="5887" max="5887" width="15.2818181818182" style="5" customWidth="1"/>
    <col min="5888" max="6128" width="8.70909090909091" style="5"/>
    <col min="6129" max="6129" width="4.70909090909091" style="5" customWidth="1"/>
    <col min="6130" max="6130" width="35.7090909090909" style="5" customWidth="1"/>
    <col min="6131" max="6131" width="13.2818181818182" style="5" customWidth="1"/>
    <col min="6132" max="6132" width="17.2818181818182" style="5" customWidth="1"/>
    <col min="6133" max="6133" width="16.7090909090909" style="5" customWidth="1"/>
    <col min="6134" max="6134" width="17" style="5" customWidth="1"/>
    <col min="6135" max="6135" width="18.5727272727273" style="5" customWidth="1"/>
    <col min="6136" max="6136" width="8.70909090909091" style="5"/>
    <col min="6137" max="6137" width="9.28181818181818" style="5" customWidth="1"/>
    <col min="6138" max="6138" width="13.5727272727273" style="5" customWidth="1"/>
    <col min="6139" max="6139" width="43.7090909090909" style="5" customWidth="1"/>
    <col min="6140" max="6140" width="19" style="5" customWidth="1"/>
    <col min="6141" max="6141" width="14.2818181818182" style="5" customWidth="1"/>
    <col min="6142" max="6142" width="8.70909090909091" style="5"/>
    <col min="6143" max="6143" width="15.2818181818182" style="5" customWidth="1"/>
    <col min="6144" max="6384" width="8.70909090909091" style="5"/>
    <col min="6385" max="6385" width="4.70909090909091" style="5" customWidth="1"/>
    <col min="6386" max="6386" width="35.7090909090909" style="5" customWidth="1"/>
    <col min="6387" max="6387" width="13.2818181818182" style="5" customWidth="1"/>
    <col min="6388" max="6388" width="17.2818181818182" style="5" customWidth="1"/>
    <col min="6389" max="6389" width="16.7090909090909" style="5" customWidth="1"/>
    <col min="6390" max="6390" width="17" style="5" customWidth="1"/>
    <col min="6391" max="6391" width="18.5727272727273" style="5" customWidth="1"/>
    <col min="6392" max="6392" width="8.70909090909091" style="5"/>
    <col min="6393" max="6393" width="9.28181818181818" style="5" customWidth="1"/>
    <col min="6394" max="6394" width="13.5727272727273" style="5" customWidth="1"/>
    <col min="6395" max="6395" width="43.7090909090909" style="5" customWidth="1"/>
    <col min="6396" max="6396" width="19" style="5" customWidth="1"/>
    <col min="6397" max="6397" width="14.2818181818182" style="5" customWidth="1"/>
    <col min="6398" max="6398" width="8.70909090909091" style="5"/>
    <col min="6399" max="6399" width="15.2818181818182" style="5" customWidth="1"/>
    <col min="6400" max="6640" width="8.70909090909091" style="5"/>
    <col min="6641" max="6641" width="4.70909090909091" style="5" customWidth="1"/>
    <col min="6642" max="6642" width="35.7090909090909" style="5" customWidth="1"/>
    <col min="6643" max="6643" width="13.2818181818182" style="5" customWidth="1"/>
    <col min="6644" max="6644" width="17.2818181818182" style="5" customWidth="1"/>
    <col min="6645" max="6645" width="16.7090909090909" style="5" customWidth="1"/>
    <col min="6646" max="6646" width="17" style="5" customWidth="1"/>
    <col min="6647" max="6647" width="18.5727272727273" style="5" customWidth="1"/>
    <col min="6648" max="6648" width="8.70909090909091" style="5"/>
    <col min="6649" max="6649" width="9.28181818181818" style="5" customWidth="1"/>
    <col min="6650" max="6650" width="13.5727272727273" style="5" customWidth="1"/>
    <col min="6651" max="6651" width="43.7090909090909" style="5" customWidth="1"/>
    <col min="6652" max="6652" width="19" style="5" customWidth="1"/>
    <col min="6653" max="6653" width="14.2818181818182" style="5" customWidth="1"/>
    <col min="6654" max="6654" width="8.70909090909091" style="5"/>
    <col min="6655" max="6655" width="15.2818181818182" style="5" customWidth="1"/>
    <col min="6656" max="6896" width="8.70909090909091" style="5"/>
    <col min="6897" max="6897" width="4.70909090909091" style="5" customWidth="1"/>
    <col min="6898" max="6898" width="35.7090909090909" style="5" customWidth="1"/>
    <col min="6899" max="6899" width="13.2818181818182" style="5" customWidth="1"/>
    <col min="6900" max="6900" width="17.2818181818182" style="5" customWidth="1"/>
    <col min="6901" max="6901" width="16.7090909090909" style="5" customWidth="1"/>
    <col min="6902" max="6902" width="17" style="5" customWidth="1"/>
    <col min="6903" max="6903" width="18.5727272727273" style="5" customWidth="1"/>
    <col min="6904" max="6904" width="8.70909090909091" style="5"/>
    <col min="6905" max="6905" width="9.28181818181818" style="5" customWidth="1"/>
    <col min="6906" max="6906" width="13.5727272727273" style="5" customWidth="1"/>
    <col min="6907" max="6907" width="43.7090909090909" style="5" customWidth="1"/>
    <col min="6908" max="6908" width="19" style="5" customWidth="1"/>
    <col min="6909" max="6909" width="14.2818181818182" style="5" customWidth="1"/>
    <col min="6910" max="6910" width="8.70909090909091" style="5"/>
    <col min="6911" max="6911" width="15.2818181818182" style="5" customWidth="1"/>
    <col min="6912" max="7152" width="8.70909090909091" style="5"/>
    <col min="7153" max="7153" width="4.70909090909091" style="5" customWidth="1"/>
    <col min="7154" max="7154" width="35.7090909090909" style="5" customWidth="1"/>
    <col min="7155" max="7155" width="13.2818181818182" style="5" customWidth="1"/>
    <col min="7156" max="7156" width="17.2818181818182" style="5" customWidth="1"/>
    <col min="7157" max="7157" width="16.7090909090909" style="5" customWidth="1"/>
    <col min="7158" max="7158" width="17" style="5" customWidth="1"/>
    <col min="7159" max="7159" width="18.5727272727273" style="5" customWidth="1"/>
    <col min="7160" max="7160" width="8.70909090909091" style="5"/>
    <col min="7161" max="7161" width="9.28181818181818" style="5" customWidth="1"/>
    <col min="7162" max="7162" width="13.5727272727273" style="5" customWidth="1"/>
    <col min="7163" max="7163" width="43.7090909090909" style="5" customWidth="1"/>
    <col min="7164" max="7164" width="19" style="5" customWidth="1"/>
    <col min="7165" max="7165" width="14.2818181818182" style="5" customWidth="1"/>
    <col min="7166" max="7166" width="8.70909090909091" style="5"/>
    <col min="7167" max="7167" width="15.2818181818182" style="5" customWidth="1"/>
    <col min="7168" max="7408" width="8.70909090909091" style="5"/>
    <col min="7409" max="7409" width="4.70909090909091" style="5" customWidth="1"/>
    <col min="7410" max="7410" width="35.7090909090909" style="5" customWidth="1"/>
    <col min="7411" max="7411" width="13.2818181818182" style="5" customWidth="1"/>
    <col min="7412" max="7412" width="17.2818181818182" style="5" customWidth="1"/>
    <col min="7413" max="7413" width="16.7090909090909" style="5" customWidth="1"/>
    <col min="7414" max="7414" width="17" style="5" customWidth="1"/>
    <col min="7415" max="7415" width="18.5727272727273" style="5" customWidth="1"/>
    <col min="7416" max="7416" width="8.70909090909091" style="5"/>
    <col min="7417" max="7417" width="9.28181818181818" style="5" customWidth="1"/>
    <col min="7418" max="7418" width="13.5727272727273" style="5" customWidth="1"/>
    <col min="7419" max="7419" width="43.7090909090909" style="5" customWidth="1"/>
    <col min="7420" max="7420" width="19" style="5" customWidth="1"/>
    <col min="7421" max="7421" width="14.2818181818182" style="5" customWidth="1"/>
    <col min="7422" max="7422" width="8.70909090909091" style="5"/>
    <col min="7423" max="7423" width="15.2818181818182" style="5" customWidth="1"/>
    <col min="7424" max="7664" width="8.70909090909091" style="5"/>
    <col min="7665" max="7665" width="4.70909090909091" style="5" customWidth="1"/>
    <col min="7666" max="7666" width="35.7090909090909" style="5" customWidth="1"/>
    <col min="7667" max="7667" width="13.2818181818182" style="5" customWidth="1"/>
    <col min="7668" max="7668" width="17.2818181818182" style="5" customWidth="1"/>
    <col min="7669" max="7669" width="16.7090909090909" style="5" customWidth="1"/>
    <col min="7670" max="7670" width="17" style="5" customWidth="1"/>
    <col min="7671" max="7671" width="18.5727272727273" style="5" customWidth="1"/>
    <col min="7672" max="7672" width="8.70909090909091" style="5"/>
    <col min="7673" max="7673" width="9.28181818181818" style="5" customWidth="1"/>
    <col min="7674" max="7674" width="13.5727272727273" style="5" customWidth="1"/>
    <col min="7675" max="7675" width="43.7090909090909" style="5" customWidth="1"/>
    <col min="7676" max="7676" width="19" style="5" customWidth="1"/>
    <col min="7677" max="7677" width="14.2818181818182" style="5" customWidth="1"/>
    <col min="7678" max="7678" width="8.70909090909091" style="5"/>
    <col min="7679" max="7679" width="15.2818181818182" style="5" customWidth="1"/>
    <col min="7680" max="7920" width="8.70909090909091" style="5"/>
    <col min="7921" max="7921" width="4.70909090909091" style="5" customWidth="1"/>
    <col min="7922" max="7922" width="35.7090909090909" style="5" customWidth="1"/>
    <col min="7923" max="7923" width="13.2818181818182" style="5" customWidth="1"/>
    <col min="7924" max="7924" width="17.2818181818182" style="5" customWidth="1"/>
    <col min="7925" max="7925" width="16.7090909090909" style="5" customWidth="1"/>
    <col min="7926" max="7926" width="17" style="5" customWidth="1"/>
    <col min="7927" max="7927" width="18.5727272727273" style="5" customWidth="1"/>
    <col min="7928" max="7928" width="8.70909090909091" style="5"/>
    <col min="7929" max="7929" width="9.28181818181818" style="5" customWidth="1"/>
    <col min="7930" max="7930" width="13.5727272727273" style="5" customWidth="1"/>
    <col min="7931" max="7931" width="43.7090909090909" style="5" customWidth="1"/>
    <col min="7932" max="7932" width="19" style="5" customWidth="1"/>
    <col min="7933" max="7933" width="14.2818181818182" style="5" customWidth="1"/>
    <col min="7934" max="7934" width="8.70909090909091" style="5"/>
    <col min="7935" max="7935" width="15.2818181818182" style="5" customWidth="1"/>
    <col min="7936" max="8176" width="8.70909090909091" style="5"/>
    <col min="8177" max="8177" width="4.70909090909091" style="5" customWidth="1"/>
    <col min="8178" max="8178" width="35.7090909090909" style="5" customWidth="1"/>
    <col min="8179" max="8179" width="13.2818181818182" style="5" customWidth="1"/>
    <col min="8180" max="8180" width="17.2818181818182" style="5" customWidth="1"/>
    <col min="8181" max="8181" width="16.7090909090909" style="5" customWidth="1"/>
    <col min="8182" max="8182" width="17" style="5" customWidth="1"/>
    <col min="8183" max="8183" width="18.5727272727273" style="5" customWidth="1"/>
    <col min="8184" max="8184" width="8.70909090909091" style="5"/>
    <col min="8185" max="8185" width="9.28181818181818" style="5" customWidth="1"/>
    <col min="8186" max="8186" width="13.5727272727273" style="5" customWidth="1"/>
    <col min="8187" max="8187" width="43.7090909090909" style="5" customWidth="1"/>
    <col min="8188" max="8188" width="19" style="5" customWidth="1"/>
    <col min="8189" max="8189" width="14.2818181818182" style="5" customWidth="1"/>
    <col min="8190" max="8190" width="8.70909090909091" style="5"/>
    <col min="8191" max="8191" width="15.2818181818182" style="5" customWidth="1"/>
    <col min="8192" max="8432" width="8.70909090909091" style="5"/>
    <col min="8433" max="8433" width="4.70909090909091" style="5" customWidth="1"/>
    <col min="8434" max="8434" width="35.7090909090909" style="5" customWidth="1"/>
    <col min="8435" max="8435" width="13.2818181818182" style="5" customWidth="1"/>
    <col min="8436" max="8436" width="17.2818181818182" style="5" customWidth="1"/>
    <col min="8437" max="8437" width="16.7090909090909" style="5" customWidth="1"/>
    <col min="8438" max="8438" width="17" style="5" customWidth="1"/>
    <col min="8439" max="8439" width="18.5727272727273" style="5" customWidth="1"/>
    <col min="8440" max="8440" width="8.70909090909091" style="5"/>
    <col min="8441" max="8441" width="9.28181818181818" style="5" customWidth="1"/>
    <col min="8442" max="8442" width="13.5727272727273" style="5" customWidth="1"/>
    <col min="8443" max="8443" width="43.7090909090909" style="5" customWidth="1"/>
    <col min="8444" max="8444" width="19" style="5" customWidth="1"/>
    <col min="8445" max="8445" width="14.2818181818182" style="5" customWidth="1"/>
    <col min="8446" max="8446" width="8.70909090909091" style="5"/>
    <col min="8447" max="8447" width="15.2818181818182" style="5" customWidth="1"/>
    <col min="8448" max="8688" width="8.70909090909091" style="5"/>
    <col min="8689" max="8689" width="4.70909090909091" style="5" customWidth="1"/>
    <col min="8690" max="8690" width="35.7090909090909" style="5" customWidth="1"/>
    <col min="8691" max="8691" width="13.2818181818182" style="5" customWidth="1"/>
    <col min="8692" max="8692" width="17.2818181818182" style="5" customWidth="1"/>
    <col min="8693" max="8693" width="16.7090909090909" style="5" customWidth="1"/>
    <col min="8694" max="8694" width="17" style="5" customWidth="1"/>
    <col min="8695" max="8695" width="18.5727272727273" style="5" customWidth="1"/>
    <col min="8696" max="8696" width="8.70909090909091" style="5"/>
    <col min="8697" max="8697" width="9.28181818181818" style="5" customWidth="1"/>
    <col min="8698" max="8698" width="13.5727272727273" style="5" customWidth="1"/>
    <col min="8699" max="8699" width="43.7090909090909" style="5" customWidth="1"/>
    <col min="8700" max="8700" width="19" style="5" customWidth="1"/>
    <col min="8701" max="8701" width="14.2818181818182" style="5" customWidth="1"/>
    <col min="8702" max="8702" width="8.70909090909091" style="5"/>
    <col min="8703" max="8703" width="15.2818181818182" style="5" customWidth="1"/>
    <col min="8704" max="8944" width="8.70909090909091" style="5"/>
    <col min="8945" max="8945" width="4.70909090909091" style="5" customWidth="1"/>
    <col min="8946" max="8946" width="35.7090909090909" style="5" customWidth="1"/>
    <col min="8947" max="8947" width="13.2818181818182" style="5" customWidth="1"/>
    <col min="8948" max="8948" width="17.2818181818182" style="5" customWidth="1"/>
    <col min="8949" max="8949" width="16.7090909090909" style="5" customWidth="1"/>
    <col min="8950" max="8950" width="17" style="5" customWidth="1"/>
    <col min="8951" max="8951" width="18.5727272727273" style="5" customWidth="1"/>
    <col min="8952" max="8952" width="8.70909090909091" style="5"/>
    <col min="8953" max="8953" width="9.28181818181818" style="5" customWidth="1"/>
    <col min="8954" max="8954" width="13.5727272727273" style="5" customWidth="1"/>
    <col min="8955" max="8955" width="43.7090909090909" style="5" customWidth="1"/>
    <col min="8956" max="8956" width="19" style="5" customWidth="1"/>
    <col min="8957" max="8957" width="14.2818181818182" style="5" customWidth="1"/>
    <col min="8958" max="8958" width="8.70909090909091" style="5"/>
    <col min="8959" max="8959" width="15.2818181818182" style="5" customWidth="1"/>
    <col min="8960" max="9200" width="8.70909090909091" style="5"/>
    <col min="9201" max="9201" width="4.70909090909091" style="5" customWidth="1"/>
    <col min="9202" max="9202" width="35.7090909090909" style="5" customWidth="1"/>
    <col min="9203" max="9203" width="13.2818181818182" style="5" customWidth="1"/>
    <col min="9204" max="9204" width="17.2818181818182" style="5" customWidth="1"/>
    <col min="9205" max="9205" width="16.7090909090909" style="5" customWidth="1"/>
    <col min="9206" max="9206" width="17" style="5" customWidth="1"/>
    <col min="9207" max="9207" width="18.5727272727273" style="5" customWidth="1"/>
    <col min="9208" max="9208" width="8.70909090909091" style="5"/>
    <col min="9209" max="9209" width="9.28181818181818" style="5" customWidth="1"/>
    <col min="9210" max="9210" width="13.5727272727273" style="5" customWidth="1"/>
    <col min="9211" max="9211" width="43.7090909090909" style="5" customWidth="1"/>
    <col min="9212" max="9212" width="19" style="5" customWidth="1"/>
    <col min="9213" max="9213" width="14.2818181818182" style="5" customWidth="1"/>
    <col min="9214" max="9214" width="8.70909090909091" style="5"/>
    <col min="9215" max="9215" width="15.2818181818182" style="5" customWidth="1"/>
    <col min="9216" max="9456" width="8.70909090909091" style="5"/>
    <col min="9457" max="9457" width="4.70909090909091" style="5" customWidth="1"/>
    <col min="9458" max="9458" width="35.7090909090909" style="5" customWidth="1"/>
    <col min="9459" max="9459" width="13.2818181818182" style="5" customWidth="1"/>
    <col min="9460" max="9460" width="17.2818181818182" style="5" customWidth="1"/>
    <col min="9461" max="9461" width="16.7090909090909" style="5" customWidth="1"/>
    <col min="9462" max="9462" width="17" style="5" customWidth="1"/>
    <col min="9463" max="9463" width="18.5727272727273" style="5" customWidth="1"/>
    <col min="9464" max="9464" width="8.70909090909091" style="5"/>
    <col min="9465" max="9465" width="9.28181818181818" style="5" customWidth="1"/>
    <col min="9466" max="9466" width="13.5727272727273" style="5" customWidth="1"/>
    <col min="9467" max="9467" width="43.7090909090909" style="5" customWidth="1"/>
    <col min="9468" max="9468" width="19" style="5" customWidth="1"/>
    <col min="9469" max="9469" width="14.2818181818182" style="5" customWidth="1"/>
    <col min="9470" max="9470" width="8.70909090909091" style="5"/>
    <col min="9471" max="9471" width="15.2818181818182" style="5" customWidth="1"/>
    <col min="9472" max="9712" width="8.70909090909091" style="5"/>
    <col min="9713" max="9713" width="4.70909090909091" style="5" customWidth="1"/>
    <col min="9714" max="9714" width="35.7090909090909" style="5" customWidth="1"/>
    <col min="9715" max="9715" width="13.2818181818182" style="5" customWidth="1"/>
    <col min="9716" max="9716" width="17.2818181818182" style="5" customWidth="1"/>
    <col min="9717" max="9717" width="16.7090909090909" style="5" customWidth="1"/>
    <col min="9718" max="9718" width="17" style="5" customWidth="1"/>
    <col min="9719" max="9719" width="18.5727272727273" style="5" customWidth="1"/>
    <col min="9720" max="9720" width="8.70909090909091" style="5"/>
    <col min="9721" max="9721" width="9.28181818181818" style="5" customWidth="1"/>
    <col min="9722" max="9722" width="13.5727272727273" style="5" customWidth="1"/>
    <col min="9723" max="9723" width="43.7090909090909" style="5" customWidth="1"/>
    <col min="9724" max="9724" width="19" style="5" customWidth="1"/>
    <col min="9725" max="9725" width="14.2818181818182" style="5" customWidth="1"/>
    <col min="9726" max="9726" width="8.70909090909091" style="5"/>
    <col min="9727" max="9727" width="15.2818181818182" style="5" customWidth="1"/>
    <col min="9728" max="9968" width="8.70909090909091" style="5"/>
    <col min="9969" max="9969" width="4.70909090909091" style="5" customWidth="1"/>
    <col min="9970" max="9970" width="35.7090909090909" style="5" customWidth="1"/>
    <col min="9971" max="9971" width="13.2818181818182" style="5" customWidth="1"/>
    <col min="9972" max="9972" width="17.2818181818182" style="5" customWidth="1"/>
    <col min="9973" max="9973" width="16.7090909090909" style="5" customWidth="1"/>
    <col min="9974" max="9974" width="17" style="5" customWidth="1"/>
    <col min="9975" max="9975" width="18.5727272727273" style="5" customWidth="1"/>
    <col min="9976" max="9976" width="8.70909090909091" style="5"/>
    <col min="9977" max="9977" width="9.28181818181818" style="5" customWidth="1"/>
    <col min="9978" max="9978" width="13.5727272727273" style="5" customWidth="1"/>
    <col min="9979" max="9979" width="43.7090909090909" style="5" customWidth="1"/>
    <col min="9980" max="9980" width="19" style="5" customWidth="1"/>
    <col min="9981" max="9981" width="14.2818181818182" style="5" customWidth="1"/>
    <col min="9982" max="9982" width="8.70909090909091" style="5"/>
    <col min="9983" max="9983" width="15.2818181818182" style="5" customWidth="1"/>
    <col min="9984" max="10224" width="8.70909090909091" style="5"/>
    <col min="10225" max="10225" width="4.70909090909091" style="5" customWidth="1"/>
    <col min="10226" max="10226" width="35.7090909090909" style="5" customWidth="1"/>
    <col min="10227" max="10227" width="13.2818181818182" style="5" customWidth="1"/>
    <col min="10228" max="10228" width="17.2818181818182" style="5" customWidth="1"/>
    <col min="10229" max="10229" width="16.7090909090909" style="5" customWidth="1"/>
    <col min="10230" max="10230" width="17" style="5" customWidth="1"/>
    <col min="10231" max="10231" width="18.5727272727273" style="5" customWidth="1"/>
    <col min="10232" max="10232" width="8.70909090909091" style="5"/>
    <col min="10233" max="10233" width="9.28181818181818" style="5" customWidth="1"/>
    <col min="10234" max="10234" width="13.5727272727273" style="5" customWidth="1"/>
    <col min="10235" max="10235" width="43.7090909090909" style="5" customWidth="1"/>
    <col min="10236" max="10236" width="19" style="5" customWidth="1"/>
    <col min="10237" max="10237" width="14.2818181818182" style="5" customWidth="1"/>
    <col min="10238" max="10238" width="8.70909090909091" style="5"/>
    <col min="10239" max="10239" width="15.2818181818182" style="5" customWidth="1"/>
    <col min="10240" max="10480" width="8.70909090909091" style="5"/>
    <col min="10481" max="10481" width="4.70909090909091" style="5" customWidth="1"/>
    <col min="10482" max="10482" width="35.7090909090909" style="5" customWidth="1"/>
    <col min="10483" max="10483" width="13.2818181818182" style="5" customWidth="1"/>
    <col min="10484" max="10484" width="17.2818181818182" style="5" customWidth="1"/>
    <col min="10485" max="10485" width="16.7090909090909" style="5" customWidth="1"/>
    <col min="10486" max="10486" width="17" style="5" customWidth="1"/>
    <col min="10487" max="10487" width="18.5727272727273" style="5" customWidth="1"/>
    <col min="10488" max="10488" width="8.70909090909091" style="5"/>
    <col min="10489" max="10489" width="9.28181818181818" style="5" customWidth="1"/>
    <col min="10490" max="10490" width="13.5727272727273" style="5" customWidth="1"/>
    <col min="10491" max="10491" width="43.7090909090909" style="5" customWidth="1"/>
    <col min="10492" max="10492" width="19" style="5" customWidth="1"/>
    <col min="10493" max="10493" width="14.2818181818182" style="5" customWidth="1"/>
    <col min="10494" max="10494" width="8.70909090909091" style="5"/>
    <col min="10495" max="10495" width="15.2818181818182" style="5" customWidth="1"/>
    <col min="10496" max="10736" width="8.70909090909091" style="5"/>
    <col min="10737" max="10737" width="4.70909090909091" style="5" customWidth="1"/>
    <col min="10738" max="10738" width="35.7090909090909" style="5" customWidth="1"/>
    <col min="10739" max="10739" width="13.2818181818182" style="5" customWidth="1"/>
    <col min="10740" max="10740" width="17.2818181818182" style="5" customWidth="1"/>
    <col min="10741" max="10741" width="16.7090909090909" style="5" customWidth="1"/>
    <col min="10742" max="10742" width="17" style="5" customWidth="1"/>
    <col min="10743" max="10743" width="18.5727272727273" style="5" customWidth="1"/>
    <col min="10744" max="10744" width="8.70909090909091" style="5"/>
    <col min="10745" max="10745" width="9.28181818181818" style="5" customWidth="1"/>
    <col min="10746" max="10746" width="13.5727272727273" style="5" customWidth="1"/>
    <col min="10747" max="10747" width="43.7090909090909" style="5" customWidth="1"/>
    <col min="10748" max="10748" width="19" style="5" customWidth="1"/>
    <col min="10749" max="10749" width="14.2818181818182" style="5" customWidth="1"/>
    <col min="10750" max="10750" width="8.70909090909091" style="5"/>
    <col min="10751" max="10751" width="15.2818181818182" style="5" customWidth="1"/>
    <col min="10752" max="10992" width="8.70909090909091" style="5"/>
    <col min="10993" max="10993" width="4.70909090909091" style="5" customWidth="1"/>
    <col min="10994" max="10994" width="35.7090909090909" style="5" customWidth="1"/>
    <col min="10995" max="10995" width="13.2818181818182" style="5" customWidth="1"/>
    <col min="10996" max="10996" width="17.2818181818182" style="5" customWidth="1"/>
    <col min="10997" max="10997" width="16.7090909090909" style="5" customWidth="1"/>
    <col min="10998" max="10998" width="17" style="5" customWidth="1"/>
    <col min="10999" max="10999" width="18.5727272727273" style="5" customWidth="1"/>
    <col min="11000" max="11000" width="8.70909090909091" style="5"/>
    <col min="11001" max="11001" width="9.28181818181818" style="5" customWidth="1"/>
    <col min="11002" max="11002" width="13.5727272727273" style="5" customWidth="1"/>
    <col min="11003" max="11003" width="43.7090909090909" style="5" customWidth="1"/>
    <col min="11004" max="11004" width="19" style="5" customWidth="1"/>
    <col min="11005" max="11005" width="14.2818181818182" style="5" customWidth="1"/>
    <col min="11006" max="11006" width="8.70909090909091" style="5"/>
    <col min="11007" max="11007" width="15.2818181818182" style="5" customWidth="1"/>
    <col min="11008" max="11248" width="8.70909090909091" style="5"/>
    <col min="11249" max="11249" width="4.70909090909091" style="5" customWidth="1"/>
    <col min="11250" max="11250" width="35.7090909090909" style="5" customWidth="1"/>
    <col min="11251" max="11251" width="13.2818181818182" style="5" customWidth="1"/>
    <col min="11252" max="11252" width="17.2818181818182" style="5" customWidth="1"/>
    <col min="11253" max="11253" width="16.7090909090909" style="5" customWidth="1"/>
    <col min="11254" max="11254" width="17" style="5" customWidth="1"/>
    <col min="11255" max="11255" width="18.5727272727273" style="5" customWidth="1"/>
    <col min="11256" max="11256" width="8.70909090909091" style="5"/>
    <col min="11257" max="11257" width="9.28181818181818" style="5" customWidth="1"/>
    <col min="11258" max="11258" width="13.5727272727273" style="5" customWidth="1"/>
    <col min="11259" max="11259" width="43.7090909090909" style="5" customWidth="1"/>
    <col min="11260" max="11260" width="19" style="5" customWidth="1"/>
    <col min="11261" max="11261" width="14.2818181818182" style="5" customWidth="1"/>
    <col min="11262" max="11262" width="8.70909090909091" style="5"/>
    <col min="11263" max="11263" width="15.2818181818182" style="5" customWidth="1"/>
    <col min="11264" max="11504" width="8.70909090909091" style="5"/>
    <col min="11505" max="11505" width="4.70909090909091" style="5" customWidth="1"/>
    <col min="11506" max="11506" width="35.7090909090909" style="5" customWidth="1"/>
    <col min="11507" max="11507" width="13.2818181818182" style="5" customWidth="1"/>
    <col min="11508" max="11508" width="17.2818181818182" style="5" customWidth="1"/>
    <col min="11509" max="11509" width="16.7090909090909" style="5" customWidth="1"/>
    <col min="11510" max="11510" width="17" style="5" customWidth="1"/>
    <col min="11511" max="11511" width="18.5727272727273" style="5" customWidth="1"/>
    <col min="11512" max="11512" width="8.70909090909091" style="5"/>
    <col min="11513" max="11513" width="9.28181818181818" style="5" customWidth="1"/>
    <col min="11514" max="11514" width="13.5727272727273" style="5" customWidth="1"/>
    <col min="11515" max="11515" width="43.7090909090909" style="5" customWidth="1"/>
    <col min="11516" max="11516" width="19" style="5" customWidth="1"/>
    <col min="11517" max="11517" width="14.2818181818182" style="5" customWidth="1"/>
    <col min="11518" max="11518" width="8.70909090909091" style="5"/>
    <col min="11519" max="11519" width="15.2818181818182" style="5" customWidth="1"/>
    <col min="11520" max="11760" width="8.70909090909091" style="5"/>
    <col min="11761" max="11761" width="4.70909090909091" style="5" customWidth="1"/>
    <col min="11762" max="11762" width="35.7090909090909" style="5" customWidth="1"/>
    <col min="11763" max="11763" width="13.2818181818182" style="5" customWidth="1"/>
    <col min="11764" max="11764" width="17.2818181818182" style="5" customWidth="1"/>
    <col min="11765" max="11765" width="16.7090909090909" style="5" customWidth="1"/>
    <col min="11766" max="11766" width="17" style="5" customWidth="1"/>
    <col min="11767" max="11767" width="18.5727272727273" style="5" customWidth="1"/>
    <col min="11768" max="11768" width="8.70909090909091" style="5"/>
    <col min="11769" max="11769" width="9.28181818181818" style="5" customWidth="1"/>
    <col min="11770" max="11770" width="13.5727272727273" style="5" customWidth="1"/>
    <col min="11771" max="11771" width="43.7090909090909" style="5" customWidth="1"/>
    <col min="11772" max="11772" width="19" style="5" customWidth="1"/>
    <col min="11773" max="11773" width="14.2818181818182" style="5" customWidth="1"/>
    <col min="11774" max="11774" width="8.70909090909091" style="5"/>
    <col min="11775" max="11775" width="15.2818181818182" style="5" customWidth="1"/>
    <col min="11776" max="12016" width="8.70909090909091" style="5"/>
    <col min="12017" max="12017" width="4.70909090909091" style="5" customWidth="1"/>
    <col min="12018" max="12018" width="35.7090909090909" style="5" customWidth="1"/>
    <col min="12019" max="12019" width="13.2818181818182" style="5" customWidth="1"/>
    <col min="12020" max="12020" width="17.2818181818182" style="5" customWidth="1"/>
    <col min="12021" max="12021" width="16.7090909090909" style="5" customWidth="1"/>
    <col min="12022" max="12022" width="17" style="5" customWidth="1"/>
    <col min="12023" max="12023" width="18.5727272727273" style="5" customWidth="1"/>
    <col min="12024" max="12024" width="8.70909090909091" style="5"/>
    <col min="12025" max="12025" width="9.28181818181818" style="5" customWidth="1"/>
    <col min="12026" max="12026" width="13.5727272727273" style="5" customWidth="1"/>
    <col min="12027" max="12027" width="43.7090909090909" style="5" customWidth="1"/>
    <col min="12028" max="12028" width="19" style="5" customWidth="1"/>
    <col min="12029" max="12029" width="14.2818181818182" style="5" customWidth="1"/>
    <col min="12030" max="12030" width="8.70909090909091" style="5"/>
    <col min="12031" max="12031" width="15.2818181818182" style="5" customWidth="1"/>
    <col min="12032" max="12272" width="8.70909090909091" style="5"/>
    <col min="12273" max="12273" width="4.70909090909091" style="5" customWidth="1"/>
    <col min="12274" max="12274" width="35.7090909090909" style="5" customWidth="1"/>
    <col min="12275" max="12275" width="13.2818181818182" style="5" customWidth="1"/>
    <col min="12276" max="12276" width="17.2818181818182" style="5" customWidth="1"/>
    <col min="12277" max="12277" width="16.7090909090909" style="5" customWidth="1"/>
    <col min="12278" max="12278" width="17" style="5" customWidth="1"/>
    <col min="12279" max="12279" width="18.5727272727273" style="5" customWidth="1"/>
    <col min="12280" max="12280" width="8.70909090909091" style="5"/>
    <col min="12281" max="12281" width="9.28181818181818" style="5" customWidth="1"/>
    <col min="12282" max="12282" width="13.5727272727273" style="5" customWidth="1"/>
    <col min="12283" max="12283" width="43.7090909090909" style="5" customWidth="1"/>
    <col min="12284" max="12284" width="19" style="5" customWidth="1"/>
    <col min="12285" max="12285" width="14.2818181818182" style="5" customWidth="1"/>
    <col min="12286" max="12286" width="8.70909090909091" style="5"/>
    <col min="12287" max="12287" width="15.2818181818182" style="5" customWidth="1"/>
    <col min="12288" max="12528" width="8.70909090909091" style="5"/>
    <col min="12529" max="12529" width="4.70909090909091" style="5" customWidth="1"/>
    <col min="12530" max="12530" width="35.7090909090909" style="5" customWidth="1"/>
    <col min="12531" max="12531" width="13.2818181818182" style="5" customWidth="1"/>
    <col min="12532" max="12532" width="17.2818181818182" style="5" customWidth="1"/>
    <col min="12533" max="12533" width="16.7090909090909" style="5" customWidth="1"/>
    <col min="12534" max="12534" width="17" style="5" customWidth="1"/>
    <col min="12535" max="12535" width="18.5727272727273" style="5" customWidth="1"/>
    <col min="12536" max="12536" width="8.70909090909091" style="5"/>
    <col min="12537" max="12537" width="9.28181818181818" style="5" customWidth="1"/>
    <col min="12538" max="12538" width="13.5727272727273" style="5" customWidth="1"/>
    <col min="12539" max="12539" width="43.7090909090909" style="5" customWidth="1"/>
    <col min="12540" max="12540" width="19" style="5" customWidth="1"/>
    <col min="12541" max="12541" width="14.2818181818182" style="5" customWidth="1"/>
    <col min="12542" max="12542" width="8.70909090909091" style="5"/>
    <col min="12543" max="12543" width="15.2818181818182" style="5" customWidth="1"/>
    <col min="12544" max="12784" width="8.70909090909091" style="5"/>
    <col min="12785" max="12785" width="4.70909090909091" style="5" customWidth="1"/>
    <col min="12786" max="12786" width="35.7090909090909" style="5" customWidth="1"/>
    <col min="12787" max="12787" width="13.2818181818182" style="5" customWidth="1"/>
    <col min="12788" max="12788" width="17.2818181818182" style="5" customWidth="1"/>
    <col min="12789" max="12789" width="16.7090909090909" style="5" customWidth="1"/>
    <col min="12790" max="12790" width="17" style="5" customWidth="1"/>
    <col min="12791" max="12791" width="18.5727272727273" style="5" customWidth="1"/>
    <col min="12792" max="12792" width="8.70909090909091" style="5"/>
    <col min="12793" max="12793" width="9.28181818181818" style="5" customWidth="1"/>
    <col min="12794" max="12794" width="13.5727272727273" style="5" customWidth="1"/>
    <col min="12795" max="12795" width="43.7090909090909" style="5" customWidth="1"/>
    <col min="12796" max="12796" width="19" style="5" customWidth="1"/>
    <col min="12797" max="12797" width="14.2818181818182" style="5" customWidth="1"/>
    <col min="12798" max="12798" width="8.70909090909091" style="5"/>
    <col min="12799" max="12799" width="15.2818181818182" style="5" customWidth="1"/>
    <col min="12800" max="13040" width="8.70909090909091" style="5"/>
    <col min="13041" max="13041" width="4.70909090909091" style="5" customWidth="1"/>
    <col min="13042" max="13042" width="35.7090909090909" style="5" customWidth="1"/>
    <col min="13043" max="13043" width="13.2818181818182" style="5" customWidth="1"/>
    <col min="13044" max="13044" width="17.2818181818182" style="5" customWidth="1"/>
    <col min="13045" max="13045" width="16.7090909090909" style="5" customWidth="1"/>
    <col min="13046" max="13046" width="17" style="5" customWidth="1"/>
    <col min="13047" max="13047" width="18.5727272727273" style="5" customWidth="1"/>
    <col min="13048" max="13048" width="8.70909090909091" style="5"/>
    <col min="13049" max="13049" width="9.28181818181818" style="5" customWidth="1"/>
    <col min="13050" max="13050" width="13.5727272727273" style="5" customWidth="1"/>
    <col min="13051" max="13051" width="43.7090909090909" style="5" customWidth="1"/>
    <col min="13052" max="13052" width="19" style="5" customWidth="1"/>
    <col min="13053" max="13053" width="14.2818181818182" style="5" customWidth="1"/>
    <col min="13054" max="13054" width="8.70909090909091" style="5"/>
    <col min="13055" max="13055" width="15.2818181818182" style="5" customWidth="1"/>
    <col min="13056" max="13296" width="8.70909090909091" style="5"/>
    <col min="13297" max="13297" width="4.70909090909091" style="5" customWidth="1"/>
    <col min="13298" max="13298" width="35.7090909090909" style="5" customWidth="1"/>
    <col min="13299" max="13299" width="13.2818181818182" style="5" customWidth="1"/>
    <col min="13300" max="13300" width="17.2818181818182" style="5" customWidth="1"/>
    <col min="13301" max="13301" width="16.7090909090909" style="5" customWidth="1"/>
    <col min="13302" max="13302" width="17" style="5" customWidth="1"/>
    <col min="13303" max="13303" width="18.5727272727273" style="5" customWidth="1"/>
    <col min="13304" max="13304" width="8.70909090909091" style="5"/>
    <col min="13305" max="13305" width="9.28181818181818" style="5" customWidth="1"/>
    <col min="13306" max="13306" width="13.5727272727273" style="5" customWidth="1"/>
    <col min="13307" max="13307" width="43.7090909090909" style="5" customWidth="1"/>
    <col min="13308" max="13308" width="19" style="5" customWidth="1"/>
    <col min="13309" max="13309" width="14.2818181818182" style="5" customWidth="1"/>
    <col min="13310" max="13310" width="8.70909090909091" style="5"/>
    <col min="13311" max="13311" width="15.2818181818182" style="5" customWidth="1"/>
    <col min="13312" max="13552" width="8.70909090909091" style="5"/>
    <col min="13553" max="13553" width="4.70909090909091" style="5" customWidth="1"/>
    <col min="13554" max="13554" width="35.7090909090909" style="5" customWidth="1"/>
    <col min="13555" max="13555" width="13.2818181818182" style="5" customWidth="1"/>
    <col min="13556" max="13556" width="17.2818181818182" style="5" customWidth="1"/>
    <col min="13557" max="13557" width="16.7090909090909" style="5" customWidth="1"/>
    <col min="13558" max="13558" width="17" style="5" customWidth="1"/>
    <col min="13559" max="13559" width="18.5727272727273" style="5" customWidth="1"/>
    <col min="13560" max="13560" width="8.70909090909091" style="5"/>
    <col min="13561" max="13561" width="9.28181818181818" style="5" customWidth="1"/>
    <col min="13562" max="13562" width="13.5727272727273" style="5" customWidth="1"/>
    <col min="13563" max="13563" width="43.7090909090909" style="5" customWidth="1"/>
    <col min="13564" max="13564" width="19" style="5" customWidth="1"/>
    <col min="13565" max="13565" width="14.2818181818182" style="5" customWidth="1"/>
    <col min="13566" max="13566" width="8.70909090909091" style="5"/>
    <col min="13567" max="13567" width="15.2818181818182" style="5" customWidth="1"/>
    <col min="13568" max="13808" width="8.70909090909091" style="5"/>
    <col min="13809" max="13809" width="4.70909090909091" style="5" customWidth="1"/>
    <col min="13810" max="13810" width="35.7090909090909" style="5" customWidth="1"/>
    <col min="13811" max="13811" width="13.2818181818182" style="5" customWidth="1"/>
    <col min="13812" max="13812" width="17.2818181818182" style="5" customWidth="1"/>
    <col min="13813" max="13813" width="16.7090909090909" style="5" customWidth="1"/>
    <col min="13814" max="13814" width="17" style="5" customWidth="1"/>
    <col min="13815" max="13815" width="18.5727272727273" style="5" customWidth="1"/>
    <col min="13816" max="13816" width="8.70909090909091" style="5"/>
    <col min="13817" max="13817" width="9.28181818181818" style="5" customWidth="1"/>
    <col min="13818" max="13818" width="13.5727272727273" style="5" customWidth="1"/>
    <col min="13819" max="13819" width="43.7090909090909" style="5" customWidth="1"/>
    <col min="13820" max="13820" width="19" style="5" customWidth="1"/>
    <col min="13821" max="13821" width="14.2818181818182" style="5" customWidth="1"/>
    <col min="13822" max="13822" width="8.70909090909091" style="5"/>
    <col min="13823" max="13823" width="15.2818181818182" style="5" customWidth="1"/>
    <col min="13824" max="14064" width="8.70909090909091" style="5"/>
    <col min="14065" max="14065" width="4.70909090909091" style="5" customWidth="1"/>
    <col min="14066" max="14066" width="35.7090909090909" style="5" customWidth="1"/>
    <col min="14067" max="14067" width="13.2818181818182" style="5" customWidth="1"/>
    <col min="14068" max="14068" width="17.2818181818182" style="5" customWidth="1"/>
    <col min="14069" max="14069" width="16.7090909090909" style="5" customWidth="1"/>
    <col min="14070" max="14070" width="17" style="5" customWidth="1"/>
    <col min="14071" max="14071" width="18.5727272727273" style="5" customWidth="1"/>
    <col min="14072" max="14072" width="8.70909090909091" style="5"/>
    <col min="14073" max="14073" width="9.28181818181818" style="5" customWidth="1"/>
    <col min="14074" max="14074" width="13.5727272727273" style="5" customWidth="1"/>
    <col min="14075" max="14075" width="43.7090909090909" style="5" customWidth="1"/>
    <col min="14076" max="14076" width="19" style="5" customWidth="1"/>
    <col min="14077" max="14077" width="14.2818181818182" style="5" customWidth="1"/>
    <col min="14078" max="14078" width="8.70909090909091" style="5"/>
    <col min="14079" max="14079" width="15.2818181818182" style="5" customWidth="1"/>
    <col min="14080" max="14320" width="8.70909090909091" style="5"/>
    <col min="14321" max="14321" width="4.70909090909091" style="5" customWidth="1"/>
    <col min="14322" max="14322" width="35.7090909090909" style="5" customWidth="1"/>
    <col min="14323" max="14323" width="13.2818181818182" style="5" customWidth="1"/>
    <col min="14324" max="14324" width="17.2818181818182" style="5" customWidth="1"/>
    <col min="14325" max="14325" width="16.7090909090909" style="5" customWidth="1"/>
    <col min="14326" max="14326" width="17" style="5" customWidth="1"/>
    <col min="14327" max="14327" width="18.5727272727273" style="5" customWidth="1"/>
    <col min="14328" max="14328" width="8.70909090909091" style="5"/>
    <col min="14329" max="14329" width="9.28181818181818" style="5" customWidth="1"/>
    <col min="14330" max="14330" width="13.5727272727273" style="5" customWidth="1"/>
    <col min="14331" max="14331" width="43.7090909090909" style="5" customWidth="1"/>
    <col min="14332" max="14332" width="19" style="5" customWidth="1"/>
    <col min="14333" max="14333" width="14.2818181818182" style="5" customWidth="1"/>
    <col min="14334" max="14334" width="8.70909090909091" style="5"/>
    <col min="14335" max="14335" width="15.2818181818182" style="5" customWidth="1"/>
    <col min="14336" max="14576" width="8.70909090909091" style="5"/>
    <col min="14577" max="14577" width="4.70909090909091" style="5" customWidth="1"/>
    <col min="14578" max="14578" width="35.7090909090909" style="5" customWidth="1"/>
    <col min="14579" max="14579" width="13.2818181818182" style="5" customWidth="1"/>
    <col min="14580" max="14580" width="17.2818181818182" style="5" customWidth="1"/>
    <col min="14581" max="14581" width="16.7090909090909" style="5" customWidth="1"/>
    <col min="14582" max="14582" width="17" style="5" customWidth="1"/>
    <col min="14583" max="14583" width="18.5727272727273" style="5" customWidth="1"/>
    <col min="14584" max="14584" width="8.70909090909091" style="5"/>
    <col min="14585" max="14585" width="9.28181818181818" style="5" customWidth="1"/>
    <col min="14586" max="14586" width="13.5727272727273" style="5" customWidth="1"/>
    <col min="14587" max="14587" width="43.7090909090909" style="5" customWidth="1"/>
    <col min="14588" max="14588" width="19" style="5" customWidth="1"/>
    <col min="14589" max="14589" width="14.2818181818182" style="5" customWidth="1"/>
    <col min="14590" max="14590" width="8.70909090909091" style="5"/>
    <col min="14591" max="14591" width="15.2818181818182" style="5" customWidth="1"/>
    <col min="14592" max="14832" width="8.70909090909091" style="5"/>
    <col min="14833" max="14833" width="4.70909090909091" style="5" customWidth="1"/>
    <col min="14834" max="14834" width="35.7090909090909" style="5" customWidth="1"/>
    <col min="14835" max="14835" width="13.2818181818182" style="5" customWidth="1"/>
    <col min="14836" max="14836" width="17.2818181818182" style="5" customWidth="1"/>
    <col min="14837" max="14837" width="16.7090909090909" style="5" customWidth="1"/>
    <col min="14838" max="14838" width="17" style="5" customWidth="1"/>
    <col min="14839" max="14839" width="18.5727272727273" style="5" customWidth="1"/>
    <col min="14840" max="14840" width="8.70909090909091" style="5"/>
    <col min="14841" max="14841" width="9.28181818181818" style="5" customWidth="1"/>
    <col min="14842" max="14842" width="13.5727272727273" style="5" customWidth="1"/>
    <col min="14843" max="14843" width="43.7090909090909" style="5" customWidth="1"/>
    <col min="14844" max="14844" width="19" style="5" customWidth="1"/>
    <col min="14845" max="14845" width="14.2818181818182" style="5" customWidth="1"/>
    <col min="14846" max="14846" width="8.70909090909091" style="5"/>
    <col min="14847" max="14847" width="15.2818181818182" style="5" customWidth="1"/>
    <col min="14848" max="15088" width="8.70909090909091" style="5"/>
    <col min="15089" max="15089" width="4.70909090909091" style="5" customWidth="1"/>
    <col min="15090" max="15090" width="35.7090909090909" style="5" customWidth="1"/>
    <col min="15091" max="15091" width="13.2818181818182" style="5" customWidth="1"/>
    <col min="15092" max="15092" width="17.2818181818182" style="5" customWidth="1"/>
    <col min="15093" max="15093" width="16.7090909090909" style="5" customWidth="1"/>
    <col min="15094" max="15094" width="17" style="5" customWidth="1"/>
    <col min="15095" max="15095" width="18.5727272727273" style="5" customWidth="1"/>
    <col min="15096" max="15096" width="8.70909090909091" style="5"/>
    <col min="15097" max="15097" width="9.28181818181818" style="5" customWidth="1"/>
    <col min="15098" max="15098" width="13.5727272727273" style="5" customWidth="1"/>
    <col min="15099" max="15099" width="43.7090909090909" style="5" customWidth="1"/>
    <col min="15100" max="15100" width="19" style="5" customWidth="1"/>
    <col min="15101" max="15101" width="14.2818181818182" style="5" customWidth="1"/>
    <col min="15102" max="15102" width="8.70909090909091" style="5"/>
    <col min="15103" max="15103" width="15.2818181818182" style="5" customWidth="1"/>
    <col min="15104" max="15344" width="8.70909090909091" style="5"/>
    <col min="15345" max="15345" width="4.70909090909091" style="5" customWidth="1"/>
    <col min="15346" max="15346" width="35.7090909090909" style="5" customWidth="1"/>
    <col min="15347" max="15347" width="13.2818181818182" style="5" customWidth="1"/>
    <col min="15348" max="15348" width="17.2818181818182" style="5" customWidth="1"/>
    <col min="15349" max="15349" width="16.7090909090909" style="5" customWidth="1"/>
    <col min="15350" max="15350" width="17" style="5" customWidth="1"/>
    <col min="15351" max="15351" width="18.5727272727273" style="5" customWidth="1"/>
    <col min="15352" max="15352" width="8.70909090909091" style="5"/>
    <col min="15353" max="15353" width="9.28181818181818" style="5" customWidth="1"/>
    <col min="15354" max="15354" width="13.5727272727273" style="5" customWidth="1"/>
    <col min="15355" max="15355" width="43.7090909090909" style="5" customWidth="1"/>
    <col min="15356" max="15356" width="19" style="5" customWidth="1"/>
    <col min="15357" max="15357" width="14.2818181818182" style="5" customWidth="1"/>
    <col min="15358" max="15358" width="8.70909090909091" style="5"/>
    <col min="15359" max="15359" width="15.2818181818182" style="5" customWidth="1"/>
    <col min="15360" max="15600" width="8.70909090909091" style="5"/>
    <col min="15601" max="15601" width="4.70909090909091" style="5" customWidth="1"/>
    <col min="15602" max="15602" width="35.7090909090909" style="5" customWidth="1"/>
    <col min="15603" max="15603" width="13.2818181818182" style="5" customWidth="1"/>
    <col min="15604" max="15604" width="17.2818181818182" style="5" customWidth="1"/>
    <col min="15605" max="15605" width="16.7090909090909" style="5" customWidth="1"/>
    <col min="15606" max="15606" width="17" style="5" customWidth="1"/>
    <col min="15607" max="15607" width="18.5727272727273" style="5" customWidth="1"/>
    <col min="15608" max="15608" width="8.70909090909091" style="5"/>
    <col min="15609" max="15609" width="9.28181818181818" style="5" customWidth="1"/>
    <col min="15610" max="15610" width="13.5727272727273" style="5" customWidth="1"/>
    <col min="15611" max="15611" width="43.7090909090909" style="5" customWidth="1"/>
    <col min="15612" max="15612" width="19" style="5" customWidth="1"/>
    <col min="15613" max="15613" width="14.2818181818182" style="5" customWidth="1"/>
    <col min="15614" max="15614" width="8.70909090909091" style="5"/>
    <col min="15615" max="15615" width="15.2818181818182" style="5" customWidth="1"/>
    <col min="15616" max="15856" width="8.70909090909091" style="5"/>
    <col min="15857" max="15857" width="4.70909090909091" style="5" customWidth="1"/>
    <col min="15858" max="15858" width="35.7090909090909" style="5" customWidth="1"/>
    <col min="15859" max="15859" width="13.2818181818182" style="5" customWidth="1"/>
    <col min="15860" max="15860" width="17.2818181818182" style="5" customWidth="1"/>
    <col min="15861" max="15861" width="16.7090909090909" style="5" customWidth="1"/>
    <col min="15862" max="15862" width="17" style="5" customWidth="1"/>
    <col min="15863" max="15863" width="18.5727272727273" style="5" customWidth="1"/>
    <col min="15864" max="15864" width="8.70909090909091" style="5"/>
    <col min="15865" max="15865" width="9.28181818181818" style="5" customWidth="1"/>
    <col min="15866" max="15866" width="13.5727272727273" style="5" customWidth="1"/>
    <col min="15867" max="15867" width="43.7090909090909" style="5" customWidth="1"/>
    <col min="15868" max="15868" width="19" style="5" customWidth="1"/>
    <col min="15869" max="15869" width="14.2818181818182" style="5" customWidth="1"/>
    <col min="15870" max="15870" width="8.70909090909091" style="5"/>
    <col min="15871" max="15871" width="15.2818181818182" style="5" customWidth="1"/>
    <col min="15872" max="16112" width="8.70909090909091" style="5"/>
    <col min="16113" max="16113" width="4.70909090909091" style="5" customWidth="1"/>
    <col min="16114" max="16114" width="35.7090909090909" style="5" customWidth="1"/>
    <col min="16115" max="16115" width="13.2818181818182" style="5" customWidth="1"/>
    <col min="16116" max="16116" width="17.2818181818182" style="5" customWidth="1"/>
    <col min="16117" max="16117" width="16.7090909090909" style="5" customWidth="1"/>
    <col min="16118" max="16118" width="17" style="5" customWidth="1"/>
    <col min="16119" max="16119" width="18.5727272727273" style="5" customWidth="1"/>
    <col min="16120" max="16120" width="8.70909090909091" style="5"/>
    <col min="16121" max="16121" width="9.28181818181818" style="5" customWidth="1"/>
    <col min="16122" max="16122" width="13.5727272727273" style="5" customWidth="1"/>
    <col min="16123" max="16123" width="43.7090909090909" style="5" customWidth="1"/>
    <col min="16124" max="16124" width="19" style="5" customWidth="1"/>
    <col min="16125" max="16125" width="14.2818181818182" style="5" customWidth="1"/>
    <col min="16126" max="16126" width="8.70909090909091" style="5"/>
    <col min="16127" max="16127" width="15.2818181818182" style="5" customWidth="1"/>
    <col min="16128" max="16384" width="8.70909090909091" style="5"/>
  </cols>
  <sheetData>
    <row r="1" spans="1:3">
      <c r="A1" s="9" t="s">
        <v>0</v>
      </c>
      <c r="C1" s="4"/>
    </row>
    <row r="2" spans="1:3">
      <c r="A2" s="9"/>
      <c r="C2" s="4"/>
    </row>
    <row r="3" spans="1:8">
      <c r="A3" s="9"/>
      <c r="C3" s="4"/>
      <c r="E3" s="13" t="s">
        <v>1</v>
      </c>
      <c r="F3" s="14"/>
      <c r="G3" s="14"/>
      <c r="H3" s="15"/>
    </row>
    <row r="4" spans="1:8">
      <c r="A4" s="9" t="s">
        <v>2</v>
      </c>
      <c r="B4" s="9"/>
      <c r="C4" s="10">
        <f ca="1">TODAY()</f>
        <v>44771</v>
      </c>
      <c r="E4" s="17"/>
      <c r="F4" s="18"/>
      <c r="G4" s="18"/>
      <c r="H4" s="19"/>
    </row>
    <row r="5" spans="1:8">
      <c r="A5" s="11" t="s">
        <v>3</v>
      </c>
      <c r="C5" s="57" t="s">
        <v>4</v>
      </c>
      <c r="E5" s="17"/>
      <c r="F5" s="18"/>
      <c r="G5" s="18"/>
      <c r="H5" s="19"/>
    </row>
    <row r="6" ht="14.1" customHeight="1" spans="1:8">
      <c r="A6" s="11" t="s">
        <v>5</v>
      </c>
      <c r="C6" s="16">
        <v>69.06</v>
      </c>
      <c r="E6" s="17"/>
      <c r="F6" s="18"/>
      <c r="G6" s="18"/>
      <c r="H6" s="19"/>
    </row>
    <row r="7" ht="14.1" customHeight="1" spans="1:8">
      <c r="A7" s="11" t="s">
        <v>6</v>
      </c>
      <c r="C7" s="16">
        <v>62.97</v>
      </c>
      <c r="E7" s="17"/>
      <c r="F7" s="18"/>
      <c r="G7" s="18"/>
      <c r="H7" s="19"/>
    </row>
    <row r="8" spans="1:8">
      <c r="A8" s="20" t="s">
        <v>7</v>
      </c>
      <c r="B8" s="10"/>
      <c r="C8" s="21">
        <v>4000000000</v>
      </c>
      <c r="E8" s="17"/>
      <c r="F8" s="18"/>
      <c r="G8" s="18"/>
      <c r="H8" s="19"/>
    </row>
    <row r="9" spans="1:8">
      <c r="A9" s="58" t="s">
        <v>8</v>
      </c>
      <c r="B9" s="23"/>
      <c r="C9" s="24">
        <f>ROUND(($C$8)*B9,0)</f>
        <v>0</v>
      </c>
      <c r="E9" s="17"/>
      <c r="F9" s="18"/>
      <c r="G9" s="18"/>
      <c r="H9" s="19"/>
    </row>
    <row r="10" spans="1:8">
      <c r="A10" s="58" t="s">
        <v>9</v>
      </c>
      <c r="B10" s="23"/>
      <c r="C10" s="24">
        <f>ROUND(($C$8-SUM($C$9:C9))*B10,0)</f>
        <v>0</v>
      </c>
      <c r="E10" s="17"/>
      <c r="F10" s="18"/>
      <c r="G10" s="18"/>
      <c r="H10" s="19"/>
    </row>
    <row r="11" spans="1:8">
      <c r="A11" s="58" t="s">
        <v>10</v>
      </c>
      <c r="B11" s="23">
        <v>0.093</v>
      </c>
      <c r="C11" s="24">
        <f>ROUND(($C$8-SUM($C$9:C10))*B11,0)</f>
        <v>372000000</v>
      </c>
      <c r="E11" s="17"/>
      <c r="F11" s="18"/>
      <c r="G11" s="18"/>
      <c r="H11" s="19"/>
    </row>
    <row r="12" spans="1:8">
      <c r="A12" s="58" t="s">
        <v>11</v>
      </c>
      <c r="B12" s="23"/>
      <c r="C12" s="24">
        <f>ROUND(($C$8-SUM($C$9:C11))*B12,0)</f>
        <v>0</v>
      </c>
      <c r="E12" s="17"/>
      <c r="F12" s="18"/>
      <c r="G12" s="18"/>
      <c r="H12" s="19"/>
    </row>
    <row r="13" spans="1:10">
      <c r="A13" s="25" t="s">
        <v>12</v>
      </c>
      <c r="B13" s="26"/>
      <c r="C13" s="20">
        <f>C8-SUM(C9:C12)</f>
        <v>3628000000</v>
      </c>
      <c r="E13" s="28"/>
      <c r="F13" s="29"/>
      <c r="G13" s="29"/>
      <c r="H13" s="30"/>
      <c r="I13" s="51"/>
      <c r="J13" s="51"/>
    </row>
    <row r="14" spans="1:10">
      <c r="A14" s="59" t="s">
        <v>13</v>
      </c>
      <c r="B14" s="26"/>
      <c r="C14" s="24">
        <f>ROUND(($C$13-597756*C7)*10%,0)</f>
        <v>359035930</v>
      </c>
      <c r="G14" s="51"/>
      <c r="H14" s="51"/>
      <c r="I14" s="51"/>
      <c r="J14" s="51"/>
    </row>
    <row r="15" spans="1:10">
      <c r="A15" s="60" t="s">
        <v>14</v>
      </c>
      <c r="B15" s="26"/>
      <c r="C15" s="24">
        <f>ROUND($C$13*2%,0)</f>
        <v>72560000</v>
      </c>
      <c r="G15" s="51"/>
      <c r="H15" s="51"/>
      <c r="I15" s="51"/>
      <c r="J15" s="51"/>
    </row>
    <row r="16" spans="1:32">
      <c r="A16" s="25" t="s">
        <v>15</v>
      </c>
      <c r="B16" s="31"/>
      <c r="C16" s="32">
        <f>SUM(C13:C15)</f>
        <v>4059595930</v>
      </c>
      <c r="F16" s="51"/>
      <c r="G16" s="51"/>
      <c r="H16" s="51"/>
      <c r="I16" s="51"/>
      <c r="K16" s="7"/>
      <c r="M16" s="8"/>
      <c r="AF16" s="5"/>
    </row>
    <row r="17" hidden="1" spans="1:32">
      <c r="A17" s="25" t="s">
        <v>16</v>
      </c>
      <c r="B17" s="34"/>
      <c r="C17" s="20">
        <f>C13+C14</f>
        <v>3987035930</v>
      </c>
      <c r="F17" s="51"/>
      <c r="G17" s="51"/>
      <c r="H17" s="51"/>
      <c r="I17" s="51"/>
      <c r="K17" s="7"/>
      <c r="M17" s="8"/>
      <c r="AF17" s="5"/>
    </row>
    <row r="18" spans="1:32">
      <c r="A18" s="24"/>
      <c r="E18" s="4"/>
      <c r="F18" s="6"/>
      <c r="H18" s="5"/>
      <c r="J18" s="7"/>
      <c r="K18" s="7"/>
      <c r="L18" s="8"/>
      <c r="M18" s="8"/>
      <c r="AE18" s="5"/>
      <c r="AF18" s="5"/>
    </row>
    <row r="19" spans="1:10">
      <c r="A19" s="35" t="s">
        <v>17</v>
      </c>
      <c r="B19" s="35" t="s">
        <v>18</v>
      </c>
      <c r="C19" s="35" t="s">
        <v>19</v>
      </c>
      <c r="D19" s="36" t="s">
        <v>20</v>
      </c>
      <c r="E19" s="36" t="s">
        <v>21</v>
      </c>
      <c r="F19" s="6"/>
      <c r="G19" s="2"/>
      <c r="H19" s="2"/>
      <c r="I19" s="2"/>
      <c r="J19" s="2"/>
    </row>
    <row r="20" spans="1:10">
      <c r="A20" s="37" t="s">
        <v>22</v>
      </c>
      <c r="B20" s="37"/>
      <c r="C20" s="37"/>
      <c r="D20" s="38"/>
      <c r="E20" s="39">
        <v>50000000</v>
      </c>
      <c r="F20" s="6"/>
      <c r="G20" s="2"/>
      <c r="H20" s="2"/>
      <c r="I20" s="2"/>
      <c r="J20" s="2"/>
    </row>
    <row r="21" spans="1:10">
      <c r="A21" s="37" t="s">
        <v>23</v>
      </c>
      <c r="B21" s="54" t="s">
        <v>24</v>
      </c>
      <c r="C21" s="40">
        <f ca="1">C4+7</f>
        <v>44778</v>
      </c>
      <c r="D21" s="38">
        <v>0.15</v>
      </c>
      <c r="E21" s="39">
        <f>ROUND($C$17*D21,0)-E20</f>
        <v>548055390</v>
      </c>
      <c r="F21" s="6"/>
      <c r="G21" s="2"/>
      <c r="H21" s="47"/>
      <c r="I21" s="2"/>
      <c r="J21" s="2"/>
    </row>
    <row r="22" spans="1:10">
      <c r="A22" s="37" t="s">
        <v>25</v>
      </c>
      <c r="B22" s="55">
        <v>44814</v>
      </c>
      <c r="C22" s="40">
        <v>44814</v>
      </c>
      <c r="D22" s="38">
        <v>0.15</v>
      </c>
      <c r="E22" s="39">
        <f>ROUND($C$17*D22,0)</f>
        <v>598055390</v>
      </c>
      <c r="F22" s="6"/>
      <c r="G22" s="2"/>
      <c r="H22" s="47"/>
      <c r="I22" s="2"/>
      <c r="J22" s="2"/>
    </row>
    <row r="23" spans="1:10">
      <c r="A23" s="37" t="s">
        <v>26</v>
      </c>
      <c r="B23" s="55">
        <v>44875</v>
      </c>
      <c r="C23" s="40">
        <v>44875</v>
      </c>
      <c r="D23" s="38">
        <v>0.15</v>
      </c>
      <c r="E23" s="39">
        <f t="shared" ref="E23:E25" si="0">ROUND($C$17*D23,0)</f>
        <v>598055390</v>
      </c>
      <c r="F23" s="6"/>
      <c r="G23" s="2"/>
      <c r="H23" s="47"/>
      <c r="I23" s="2"/>
      <c r="J23" s="2"/>
    </row>
    <row r="24" spans="1:10">
      <c r="A24" s="37" t="s">
        <v>27</v>
      </c>
      <c r="B24" s="55">
        <v>44936</v>
      </c>
      <c r="C24" s="40">
        <v>44936</v>
      </c>
      <c r="D24" s="38">
        <v>0.15</v>
      </c>
      <c r="E24" s="39">
        <f t="shared" si="0"/>
        <v>598055390</v>
      </c>
      <c r="F24" s="6"/>
      <c r="G24" s="2"/>
      <c r="H24" s="47"/>
      <c r="I24" s="2"/>
      <c r="J24" s="2"/>
    </row>
    <row r="25" spans="1:10">
      <c r="A25" s="37" t="s">
        <v>28</v>
      </c>
      <c r="B25" s="55">
        <v>44995</v>
      </c>
      <c r="C25" s="40">
        <v>44995</v>
      </c>
      <c r="D25" s="38">
        <v>0.15</v>
      </c>
      <c r="E25" s="39">
        <f t="shared" si="0"/>
        <v>598055390</v>
      </c>
      <c r="F25" s="6"/>
      <c r="G25" s="2"/>
      <c r="H25" s="47"/>
      <c r="I25" s="2"/>
      <c r="J25" s="2"/>
    </row>
    <row r="26" spans="1:10">
      <c r="A26" s="37" t="s">
        <v>29</v>
      </c>
      <c r="B26" s="54" t="s">
        <v>30</v>
      </c>
      <c r="C26" s="40"/>
      <c r="D26" s="38">
        <v>0.25</v>
      </c>
      <c r="E26" s="39">
        <f>C16-SUM(E20:E25,E27)</f>
        <v>1069318980</v>
      </c>
      <c r="F26" s="6"/>
      <c r="G26" s="2"/>
      <c r="H26" s="47"/>
      <c r="I26" s="2"/>
      <c r="J26" s="2"/>
    </row>
    <row r="27" spans="1:10">
      <c r="A27" s="37" t="s">
        <v>31</v>
      </c>
      <c r="B27" s="54" t="s">
        <v>32</v>
      </c>
      <c r="C27" s="40"/>
      <c r="D27" s="38"/>
      <c r="E27" s="39"/>
      <c r="F27" s="6"/>
      <c r="G27" s="2"/>
      <c r="H27" s="2"/>
      <c r="I27" s="2"/>
      <c r="J27" s="2"/>
    </row>
    <row r="28" s="1" customFormat="1" spans="1:32">
      <c r="A28" s="41" t="s">
        <v>33</v>
      </c>
      <c r="B28" s="41"/>
      <c r="C28" s="41"/>
      <c r="D28" s="42">
        <f>SUM(D20:D27)</f>
        <v>1</v>
      </c>
      <c r="E28" s="43">
        <f>SUM(E20:E27)</f>
        <v>4059595930</v>
      </c>
      <c r="F28" s="56">
        <f>C16-E28</f>
        <v>0</v>
      </c>
      <c r="G28" s="2"/>
      <c r="H28" s="2"/>
      <c r="I28" s="2"/>
      <c r="L28" s="21"/>
      <c r="M28" s="21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</row>
    <row r="29" s="2" customFormat="1" spans="1:33">
      <c r="A29" s="3"/>
      <c r="B29" s="4"/>
      <c r="C29" s="4"/>
      <c r="D29" s="5"/>
      <c r="E29" s="5"/>
      <c r="F29" s="6"/>
      <c r="G29" s="5"/>
      <c r="M29" s="49"/>
      <c r="N29" s="49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</row>
    <row r="30" s="6" customFormat="1" spans="1:34">
      <c r="A30" s="3"/>
      <c r="B30" s="4"/>
      <c r="C30" s="5"/>
      <c r="D30" s="5"/>
      <c r="E30" s="5"/>
      <c r="F30" s="46"/>
      <c r="G30" s="45"/>
      <c r="I30" s="5"/>
      <c r="J30" s="5"/>
      <c r="K30" s="5"/>
      <c r="L30" s="7"/>
      <c r="M30" s="7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5"/>
      <c r="AH30" s="5"/>
    </row>
    <row r="31" s="6" customFormat="1" spans="1:34">
      <c r="A31" s="3"/>
      <c r="B31" s="4"/>
      <c r="C31" s="5"/>
      <c r="D31" s="5"/>
      <c r="E31" s="5"/>
      <c r="F31" s="45"/>
      <c r="G31" s="5"/>
      <c r="I31" s="5"/>
      <c r="J31" s="5"/>
      <c r="K31" s="5"/>
      <c r="L31" s="7"/>
      <c r="M31" s="7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5"/>
      <c r="AH31" s="5"/>
    </row>
  </sheetData>
  <mergeCells count="1">
    <mergeCell ref="E3:H13"/>
  </mergeCells>
  <pageMargins left="0.7" right="0.7" top="0.75" bottom="0.75" header="0.3" footer="0.3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G27"/>
  <sheetViews>
    <sheetView showGridLines="0" workbookViewId="0">
      <selection activeCell="A8" sqref="A8"/>
    </sheetView>
  </sheetViews>
  <sheetFormatPr defaultColWidth="9" defaultRowHeight="14"/>
  <cols>
    <col min="1" max="1" width="56.4272727272727" style="3" customWidth="1"/>
    <col min="2" max="2" width="25.8545454545455" style="4" customWidth="1"/>
    <col min="3" max="3" width="22.5727272727273" style="5" customWidth="1"/>
    <col min="4" max="4" width="9.13636363636364" style="5" customWidth="1"/>
    <col min="5" max="5" width="16.1363636363636" style="5" customWidth="1"/>
    <col min="6" max="7" width="11.5727272727273" style="5" customWidth="1"/>
    <col min="8" max="8" width="11.5727272727273" style="6" customWidth="1"/>
    <col min="9" max="9" width="19.8545454545455" style="5" customWidth="1"/>
    <col min="10" max="10" width="36.1363636363636" style="5" customWidth="1"/>
    <col min="11" max="11" width="8.70909090909091" style="5"/>
    <col min="12" max="12" width="15.2818181818182" style="7" customWidth="1"/>
    <col min="13" max="13" width="16.4272727272727" style="7" customWidth="1"/>
    <col min="14" max="14" width="12.2818181818182" style="8" customWidth="1"/>
    <col min="15" max="32" width="8.70909090909091" style="8"/>
    <col min="33" max="240" width="8.70909090909091" style="5"/>
    <col min="241" max="241" width="4.70909090909091" style="5" customWidth="1"/>
    <col min="242" max="242" width="35.7090909090909" style="5" customWidth="1"/>
    <col min="243" max="243" width="13.2818181818182" style="5" customWidth="1"/>
    <col min="244" max="244" width="17.2818181818182" style="5" customWidth="1"/>
    <col min="245" max="245" width="16.7090909090909" style="5" customWidth="1"/>
    <col min="246" max="246" width="17" style="5" customWidth="1"/>
    <col min="247" max="247" width="18.5727272727273" style="5" customWidth="1"/>
    <col min="248" max="248" width="8.70909090909091" style="5"/>
    <col min="249" max="249" width="9.28181818181818" style="5" customWidth="1"/>
    <col min="250" max="250" width="13.5727272727273" style="5" customWidth="1"/>
    <col min="251" max="251" width="43.7090909090909" style="5" customWidth="1"/>
    <col min="252" max="252" width="19" style="5" customWidth="1"/>
    <col min="253" max="253" width="14.2818181818182" style="5" customWidth="1"/>
    <col min="254" max="254" width="8.70909090909091" style="5"/>
    <col min="255" max="255" width="15.2818181818182" style="5" customWidth="1"/>
    <col min="256" max="496" width="8.70909090909091" style="5"/>
    <col min="497" max="497" width="4.70909090909091" style="5" customWidth="1"/>
    <col min="498" max="498" width="35.7090909090909" style="5" customWidth="1"/>
    <col min="499" max="499" width="13.2818181818182" style="5" customWidth="1"/>
    <col min="500" max="500" width="17.2818181818182" style="5" customWidth="1"/>
    <col min="501" max="501" width="16.7090909090909" style="5" customWidth="1"/>
    <col min="502" max="502" width="17" style="5" customWidth="1"/>
    <col min="503" max="503" width="18.5727272727273" style="5" customWidth="1"/>
    <col min="504" max="504" width="8.70909090909091" style="5"/>
    <col min="505" max="505" width="9.28181818181818" style="5" customWidth="1"/>
    <col min="506" max="506" width="13.5727272727273" style="5" customWidth="1"/>
    <col min="507" max="507" width="43.7090909090909" style="5" customWidth="1"/>
    <col min="508" max="508" width="19" style="5" customWidth="1"/>
    <col min="509" max="509" width="14.2818181818182" style="5" customWidth="1"/>
    <col min="510" max="510" width="8.70909090909091" style="5"/>
    <col min="511" max="511" width="15.2818181818182" style="5" customWidth="1"/>
    <col min="512" max="752" width="8.70909090909091" style="5"/>
    <col min="753" max="753" width="4.70909090909091" style="5" customWidth="1"/>
    <col min="754" max="754" width="35.7090909090909" style="5" customWidth="1"/>
    <col min="755" max="755" width="13.2818181818182" style="5" customWidth="1"/>
    <col min="756" max="756" width="17.2818181818182" style="5" customWidth="1"/>
    <col min="757" max="757" width="16.7090909090909" style="5" customWidth="1"/>
    <col min="758" max="758" width="17" style="5" customWidth="1"/>
    <col min="759" max="759" width="18.5727272727273" style="5" customWidth="1"/>
    <col min="760" max="760" width="8.70909090909091" style="5"/>
    <col min="761" max="761" width="9.28181818181818" style="5" customWidth="1"/>
    <col min="762" max="762" width="13.5727272727273" style="5" customWidth="1"/>
    <col min="763" max="763" width="43.7090909090909" style="5" customWidth="1"/>
    <col min="764" max="764" width="19" style="5" customWidth="1"/>
    <col min="765" max="765" width="14.2818181818182" style="5" customWidth="1"/>
    <col min="766" max="766" width="8.70909090909091" style="5"/>
    <col min="767" max="767" width="15.2818181818182" style="5" customWidth="1"/>
    <col min="768" max="1008" width="8.70909090909091" style="5"/>
    <col min="1009" max="1009" width="4.70909090909091" style="5" customWidth="1"/>
    <col min="1010" max="1010" width="35.7090909090909" style="5" customWidth="1"/>
    <col min="1011" max="1011" width="13.2818181818182" style="5" customWidth="1"/>
    <col min="1012" max="1012" width="17.2818181818182" style="5" customWidth="1"/>
    <col min="1013" max="1013" width="16.7090909090909" style="5" customWidth="1"/>
    <col min="1014" max="1014" width="17" style="5" customWidth="1"/>
    <col min="1015" max="1015" width="18.5727272727273" style="5" customWidth="1"/>
    <col min="1016" max="1016" width="8.70909090909091" style="5"/>
    <col min="1017" max="1017" width="9.28181818181818" style="5" customWidth="1"/>
    <col min="1018" max="1018" width="13.5727272727273" style="5" customWidth="1"/>
    <col min="1019" max="1019" width="43.7090909090909" style="5" customWidth="1"/>
    <col min="1020" max="1020" width="19" style="5" customWidth="1"/>
    <col min="1021" max="1021" width="14.2818181818182" style="5" customWidth="1"/>
    <col min="1022" max="1022" width="8.70909090909091" style="5"/>
    <col min="1023" max="1023" width="15.2818181818182" style="5" customWidth="1"/>
    <col min="1024" max="1264" width="8.70909090909091" style="5"/>
    <col min="1265" max="1265" width="4.70909090909091" style="5" customWidth="1"/>
    <col min="1266" max="1266" width="35.7090909090909" style="5" customWidth="1"/>
    <col min="1267" max="1267" width="13.2818181818182" style="5" customWidth="1"/>
    <col min="1268" max="1268" width="17.2818181818182" style="5" customWidth="1"/>
    <col min="1269" max="1269" width="16.7090909090909" style="5" customWidth="1"/>
    <col min="1270" max="1270" width="17" style="5" customWidth="1"/>
    <col min="1271" max="1271" width="18.5727272727273" style="5" customWidth="1"/>
    <col min="1272" max="1272" width="8.70909090909091" style="5"/>
    <col min="1273" max="1273" width="9.28181818181818" style="5" customWidth="1"/>
    <col min="1274" max="1274" width="13.5727272727273" style="5" customWidth="1"/>
    <col min="1275" max="1275" width="43.7090909090909" style="5" customWidth="1"/>
    <col min="1276" max="1276" width="19" style="5" customWidth="1"/>
    <col min="1277" max="1277" width="14.2818181818182" style="5" customWidth="1"/>
    <col min="1278" max="1278" width="8.70909090909091" style="5"/>
    <col min="1279" max="1279" width="15.2818181818182" style="5" customWidth="1"/>
    <col min="1280" max="1520" width="8.70909090909091" style="5"/>
    <col min="1521" max="1521" width="4.70909090909091" style="5" customWidth="1"/>
    <col min="1522" max="1522" width="35.7090909090909" style="5" customWidth="1"/>
    <col min="1523" max="1523" width="13.2818181818182" style="5" customWidth="1"/>
    <col min="1524" max="1524" width="17.2818181818182" style="5" customWidth="1"/>
    <col min="1525" max="1525" width="16.7090909090909" style="5" customWidth="1"/>
    <col min="1526" max="1526" width="17" style="5" customWidth="1"/>
    <col min="1527" max="1527" width="18.5727272727273" style="5" customWidth="1"/>
    <col min="1528" max="1528" width="8.70909090909091" style="5"/>
    <col min="1529" max="1529" width="9.28181818181818" style="5" customWidth="1"/>
    <col min="1530" max="1530" width="13.5727272727273" style="5" customWidth="1"/>
    <col min="1531" max="1531" width="43.7090909090909" style="5" customWidth="1"/>
    <col min="1532" max="1532" width="19" style="5" customWidth="1"/>
    <col min="1533" max="1533" width="14.2818181818182" style="5" customWidth="1"/>
    <col min="1534" max="1534" width="8.70909090909091" style="5"/>
    <col min="1535" max="1535" width="15.2818181818182" style="5" customWidth="1"/>
    <col min="1536" max="1776" width="8.70909090909091" style="5"/>
    <col min="1777" max="1777" width="4.70909090909091" style="5" customWidth="1"/>
    <col min="1778" max="1778" width="35.7090909090909" style="5" customWidth="1"/>
    <col min="1779" max="1779" width="13.2818181818182" style="5" customWidth="1"/>
    <col min="1780" max="1780" width="17.2818181818182" style="5" customWidth="1"/>
    <col min="1781" max="1781" width="16.7090909090909" style="5" customWidth="1"/>
    <col min="1782" max="1782" width="17" style="5" customWidth="1"/>
    <col min="1783" max="1783" width="18.5727272727273" style="5" customWidth="1"/>
    <col min="1784" max="1784" width="8.70909090909091" style="5"/>
    <col min="1785" max="1785" width="9.28181818181818" style="5" customWidth="1"/>
    <col min="1786" max="1786" width="13.5727272727273" style="5" customWidth="1"/>
    <col min="1787" max="1787" width="43.7090909090909" style="5" customWidth="1"/>
    <col min="1788" max="1788" width="19" style="5" customWidth="1"/>
    <col min="1789" max="1789" width="14.2818181818182" style="5" customWidth="1"/>
    <col min="1790" max="1790" width="8.70909090909091" style="5"/>
    <col min="1791" max="1791" width="15.2818181818182" style="5" customWidth="1"/>
    <col min="1792" max="2032" width="8.70909090909091" style="5"/>
    <col min="2033" max="2033" width="4.70909090909091" style="5" customWidth="1"/>
    <col min="2034" max="2034" width="35.7090909090909" style="5" customWidth="1"/>
    <col min="2035" max="2035" width="13.2818181818182" style="5" customWidth="1"/>
    <col min="2036" max="2036" width="17.2818181818182" style="5" customWidth="1"/>
    <col min="2037" max="2037" width="16.7090909090909" style="5" customWidth="1"/>
    <col min="2038" max="2038" width="17" style="5" customWidth="1"/>
    <col min="2039" max="2039" width="18.5727272727273" style="5" customWidth="1"/>
    <col min="2040" max="2040" width="8.70909090909091" style="5"/>
    <col min="2041" max="2041" width="9.28181818181818" style="5" customWidth="1"/>
    <col min="2042" max="2042" width="13.5727272727273" style="5" customWidth="1"/>
    <col min="2043" max="2043" width="43.7090909090909" style="5" customWidth="1"/>
    <col min="2044" max="2044" width="19" style="5" customWidth="1"/>
    <col min="2045" max="2045" width="14.2818181818182" style="5" customWidth="1"/>
    <col min="2046" max="2046" width="8.70909090909091" style="5"/>
    <col min="2047" max="2047" width="15.2818181818182" style="5" customWidth="1"/>
    <col min="2048" max="2288" width="8.70909090909091" style="5"/>
    <col min="2289" max="2289" width="4.70909090909091" style="5" customWidth="1"/>
    <col min="2290" max="2290" width="35.7090909090909" style="5" customWidth="1"/>
    <col min="2291" max="2291" width="13.2818181818182" style="5" customWidth="1"/>
    <col min="2292" max="2292" width="17.2818181818182" style="5" customWidth="1"/>
    <col min="2293" max="2293" width="16.7090909090909" style="5" customWidth="1"/>
    <col min="2294" max="2294" width="17" style="5" customWidth="1"/>
    <col min="2295" max="2295" width="18.5727272727273" style="5" customWidth="1"/>
    <col min="2296" max="2296" width="8.70909090909091" style="5"/>
    <col min="2297" max="2297" width="9.28181818181818" style="5" customWidth="1"/>
    <col min="2298" max="2298" width="13.5727272727273" style="5" customWidth="1"/>
    <col min="2299" max="2299" width="43.7090909090909" style="5" customWidth="1"/>
    <col min="2300" max="2300" width="19" style="5" customWidth="1"/>
    <col min="2301" max="2301" width="14.2818181818182" style="5" customWidth="1"/>
    <col min="2302" max="2302" width="8.70909090909091" style="5"/>
    <col min="2303" max="2303" width="15.2818181818182" style="5" customWidth="1"/>
    <col min="2304" max="2544" width="8.70909090909091" style="5"/>
    <col min="2545" max="2545" width="4.70909090909091" style="5" customWidth="1"/>
    <col min="2546" max="2546" width="35.7090909090909" style="5" customWidth="1"/>
    <col min="2547" max="2547" width="13.2818181818182" style="5" customWidth="1"/>
    <col min="2548" max="2548" width="17.2818181818182" style="5" customWidth="1"/>
    <col min="2549" max="2549" width="16.7090909090909" style="5" customWidth="1"/>
    <col min="2550" max="2550" width="17" style="5" customWidth="1"/>
    <col min="2551" max="2551" width="18.5727272727273" style="5" customWidth="1"/>
    <col min="2552" max="2552" width="8.70909090909091" style="5"/>
    <col min="2553" max="2553" width="9.28181818181818" style="5" customWidth="1"/>
    <col min="2554" max="2554" width="13.5727272727273" style="5" customWidth="1"/>
    <col min="2555" max="2555" width="43.7090909090909" style="5" customWidth="1"/>
    <col min="2556" max="2556" width="19" style="5" customWidth="1"/>
    <col min="2557" max="2557" width="14.2818181818182" style="5" customWidth="1"/>
    <col min="2558" max="2558" width="8.70909090909091" style="5"/>
    <col min="2559" max="2559" width="15.2818181818182" style="5" customWidth="1"/>
    <col min="2560" max="2800" width="8.70909090909091" style="5"/>
    <col min="2801" max="2801" width="4.70909090909091" style="5" customWidth="1"/>
    <col min="2802" max="2802" width="35.7090909090909" style="5" customWidth="1"/>
    <col min="2803" max="2803" width="13.2818181818182" style="5" customWidth="1"/>
    <col min="2804" max="2804" width="17.2818181818182" style="5" customWidth="1"/>
    <col min="2805" max="2805" width="16.7090909090909" style="5" customWidth="1"/>
    <col min="2806" max="2806" width="17" style="5" customWidth="1"/>
    <col min="2807" max="2807" width="18.5727272727273" style="5" customWidth="1"/>
    <col min="2808" max="2808" width="8.70909090909091" style="5"/>
    <col min="2809" max="2809" width="9.28181818181818" style="5" customWidth="1"/>
    <col min="2810" max="2810" width="13.5727272727273" style="5" customWidth="1"/>
    <col min="2811" max="2811" width="43.7090909090909" style="5" customWidth="1"/>
    <col min="2812" max="2812" width="19" style="5" customWidth="1"/>
    <col min="2813" max="2813" width="14.2818181818182" style="5" customWidth="1"/>
    <col min="2814" max="2814" width="8.70909090909091" style="5"/>
    <col min="2815" max="2815" width="15.2818181818182" style="5" customWidth="1"/>
    <col min="2816" max="3056" width="8.70909090909091" style="5"/>
    <col min="3057" max="3057" width="4.70909090909091" style="5" customWidth="1"/>
    <col min="3058" max="3058" width="35.7090909090909" style="5" customWidth="1"/>
    <col min="3059" max="3059" width="13.2818181818182" style="5" customWidth="1"/>
    <col min="3060" max="3060" width="17.2818181818182" style="5" customWidth="1"/>
    <col min="3061" max="3061" width="16.7090909090909" style="5" customWidth="1"/>
    <col min="3062" max="3062" width="17" style="5" customWidth="1"/>
    <col min="3063" max="3063" width="18.5727272727273" style="5" customWidth="1"/>
    <col min="3064" max="3064" width="8.70909090909091" style="5"/>
    <col min="3065" max="3065" width="9.28181818181818" style="5" customWidth="1"/>
    <col min="3066" max="3066" width="13.5727272727273" style="5" customWidth="1"/>
    <col min="3067" max="3067" width="43.7090909090909" style="5" customWidth="1"/>
    <col min="3068" max="3068" width="19" style="5" customWidth="1"/>
    <col min="3069" max="3069" width="14.2818181818182" style="5" customWidth="1"/>
    <col min="3070" max="3070" width="8.70909090909091" style="5"/>
    <col min="3071" max="3071" width="15.2818181818182" style="5" customWidth="1"/>
    <col min="3072" max="3312" width="8.70909090909091" style="5"/>
    <col min="3313" max="3313" width="4.70909090909091" style="5" customWidth="1"/>
    <col min="3314" max="3314" width="35.7090909090909" style="5" customWidth="1"/>
    <col min="3315" max="3315" width="13.2818181818182" style="5" customWidth="1"/>
    <col min="3316" max="3316" width="17.2818181818182" style="5" customWidth="1"/>
    <col min="3317" max="3317" width="16.7090909090909" style="5" customWidth="1"/>
    <col min="3318" max="3318" width="17" style="5" customWidth="1"/>
    <col min="3319" max="3319" width="18.5727272727273" style="5" customWidth="1"/>
    <col min="3320" max="3320" width="8.70909090909091" style="5"/>
    <col min="3321" max="3321" width="9.28181818181818" style="5" customWidth="1"/>
    <col min="3322" max="3322" width="13.5727272727273" style="5" customWidth="1"/>
    <col min="3323" max="3323" width="43.7090909090909" style="5" customWidth="1"/>
    <col min="3324" max="3324" width="19" style="5" customWidth="1"/>
    <col min="3325" max="3325" width="14.2818181818182" style="5" customWidth="1"/>
    <col min="3326" max="3326" width="8.70909090909091" style="5"/>
    <col min="3327" max="3327" width="15.2818181818182" style="5" customWidth="1"/>
    <col min="3328" max="3568" width="8.70909090909091" style="5"/>
    <col min="3569" max="3569" width="4.70909090909091" style="5" customWidth="1"/>
    <col min="3570" max="3570" width="35.7090909090909" style="5" customWidth="1"/>
    <col min="3571" max="3571" width="13.2818181818182" style="5" customWidth="1"/>
    <col min="3572" max="3572" width="17.2818181818182" style="5" customWidth="1"/>
    <col min="3573" max="3573" width="16.7090909090909" style="5" customWidth="1"/>
    <col min="3574" max="3574" width="17" style="5" customWidth="1"/>
    <col min="3575" max="3575" width="18.5727272727273" style="5" customWidth="1"/>
    <col min="3576" max="3576" width="8.70909090909091" style="5"/>
    <col min="3577" max="3577" width="9.28181818181818" style="5" customWidth="1"/>
    <col min="3578" max="3578" width="13.5727272727273" style="5" customWidth="1"/>
    <col min="3579" max="3579" width="43.7090909090909" style="5" customWidth="1"/>
    <col min="3580" max="3580" width="19" style="5" customWidth="1"/>
    <col min="3581" max="3581" width="14.2818181818182" style="5" customWidth="1"/>
    <col min="3582" max="3582" width="8.70909090909091" style="5"/>
    <col min="3583" max="3583" width="15.2818181818182" style="5" customWidth="1"/>
    <col min="3584" max="3824" width="8.70909090909091" style="5"/>
    <col min="3825" max="3825" width="4.70909090909091" style="5" customWidth="1"/>
    <col min="3826" max="3826" width="35.7090909090909" style="5" customWidth="1"/>
    <col min="3827" max="3827" width="13.2818181818182" style="5" customWidth="1"/>
    <col min="3828" max="3828" width="17.2818181818182" style="5" customWidth="1"/>
    <col min="3829" max="3829" width="16.7090909090909" style="5" customWidth="1"/>
    <col min="3830" max="3830" width="17" style="5" customWidth="1"/>
    <col min="3831" max="3831" width="18.5727272727273" style="5" customWidth="1"/>
    <col min="3832" max="3832" width="8.70909090909091" style="5"/>
    <col min="3833" max="3833" width="9.28181818181818" style="5" customWidth="1"/>
    <col min="3834" max="3834" width="13.5727272727273" style="5" customWidth="1"/>
    <col min="3835" max="3835" width="43.7090909090909" style="5" customWidth="1"/>
    <col min="3836" max="3836" width="19" style="5" customWidth="1"/>
    <col min="3837" max="3837" width="14.2818181818182" style="5" customWidth="1"/>
    <col min="3838" max="3838" width="8.70909090909091" style="5"/>
    <col min="3839" max="3839" width="15.2818181818182" style="5" customWidth="1"/>
    <col min="3840" max="4080" width="8.70909090909091" style="5"/>
    <col min="4081" max="4081" width="4.70909090909091" style="5" customWidth="1"/>
    <col min="4082" max="4082" width="35.7090909090909" style="5" customWidth="1"/>
    <col min="4083" max="4083" width="13.2818181818182" style="5" customWidth="1"/>
    <col min="4084" max="4084" width="17.2818181818182" style="5" customWidth="1"/>
    <col min="4085" max="4085" width="16.7090909090909" style="5" customWidth="1"/>
    <col min="4086" max="4086" width="17" style="5" customWidth="1"/>
    <col min="4087" max="4087" width="18.5727272727273" style="5" customWidth="1"/>
    <col min="4088" max="4088" width="8.70909090909091" style="5"/>
    <col min="4089" max="4089" width="9.28181818181818" style="5" customWidth="1"/>
    <col min="4090" max="4090" width="13.5727272727273" style="5" customWidth="1"/>
    <col min="4091" max="4091" width="43.7090909090909" style="5" customWidth="1"/>
    <col min="4092" max="4092" width="19" style="5" customWidth="1"/>
    <col min="4093" max="4093" width="14.2818181818182" style="5" customWidth="1"/>
    <col min="4094" max="4094" width="8.70909090909091" style="5"/>
    <col min="4095" max="4095" width="15.2818181818182" style="5" customWidth="1"/>
    <col min="4096" max="4336" width="8.70909090909091" style="5"/>
    <col min="4337" max="4337" width="4.70909090909091" style="5" customWidth="1"/>
    <col min="4338" max="4338" width="35.7090909090909" style="5" customWidth="1"/>
    <col min="4339" max="4339" width="13.2818181818182" style="5" customWidth="1"/>
    <col min="4340" max="4340" width="17.2818181818182" style="5" customWidth="1"/>
    <col min="4341" max="4341" width="16.7090909090909" style="5" customWidth="1"/>
    <col min="4342" max="4342" width="17" style="5" customWidth="1"/>
    <col min="4343" max="4343" width="18.5727272727273" style="5" customWidth="1"/>
    <col min="4344" max="4344" width="8.70909090909091" style="5"/>
    <col min="4345" max="4345" width="9.28181818181818" style="5" customWidth="1"/>
    <col min="4346" max="4346" width="13.5727272727273" style="5" customWidth="1"/>
    <col min="4347" max="4347" width="43.7090909090909" style="5" customWidth="1"/>
    <col min="4348" max="4348" width="19" style="5" customWidth="1"/>
    <col min="4349" max="4349" width="14.2818181818182" style="5" customWidth="1"/>
    <col min="4350" max="4350" width="8.70909090909091" style="5"/>
    <col min="4351" max="4351" width="15.2818181818182" style="5" customWidth="1"/>
    <col min="4352" max="4592" width="8.70909090909091" style="5"/>
    <col min="4593" max="4593" width="4.70909090909091" style="5" customWidth="1"/>
    <col min="4594" max="4594" width="35.7090909090909" style="5" customWidth="1"/>
    <col min="4595" max="4595" width="13.2818181818182" style="5" customWidth="1"/>
    <col min="4596" max="4596" width="17.2818181818182" style="5" customWidth="1"/>
    <col min="4597" max="4597" width="16.7090909090909" style="5" customWidth="1"/>
    <col min="4598" max="4598" width="17" style="5" customWidth="1"/>
    <col min="4599" max="4599" width="18.5727272727273" style="5" customWidth="1"/>
    <col min="4600" max="4600" width="8.70909090909091" style="5"/>
    <col min="4601" max="4601" width="9.28181818181818" style="5" customWidth="1"/>
    <col min="4602" max="4602" width="13.5727272727273" style="5" customWidth="1"/>
    <col min="4603" max="4603" width="43.7090909090909" style="5" customWidth="1"/>
    <col min="4604" max="4604" width="19" style="5" customWidth="1"/>
    <col min="4605" max="4605" width="14.2818181818182" style="5" customWidth="1"/>
    <col min="4606" max="4606" width="8.70909090909091" style="5"/>
    <col min="4607" max="4607" width="15.2818181818182" style="5" customWidth="1"/>
    <col min="4608" max="4848" width="8.70909090909091" style="5"/>
    <col min="4849" max="4849" width="4.70909090909091" style="5" customWidth="1"/>
    <col min="4850" max="4850" width="35.7090909090909" style="5" customWidth="1"/>
    <col min="4851" max="4851" width="13.2818181818182" style="5" customWidth="1"/>
    <col min="4852" max="4852" width="17.2818181818182" style="5" customWidth="1"/>
    <col min="4853" max="4853" width="16.7090909090909" style="5" customWidth="1"/>
    <col min="4854" max="4854" width="17" style="5" customWidth="1"/>
    <col min="4855" max="4855" width="18.5727272727273" style="5" customWidth="1"/>
    <col min="4856" max="4856" width="8.70909090909091" style="5"/>
    <col min="4857" max="4857" width="9.28181818181818" style="5" customWidth="1"/>
    <col min="4858" max="4858" width="13.5727272727273" style="5" customWidth="1"/>
    <col min="4859" max="4859" width="43.7090909090909" style="5" customWidth="1"/>
    <col min="4860" max="4860" width="19" style="5" customWidth="1"/>
    <col min="4861" max="4861" width="14.2818181818182" style="5" customWidth="1"/>
    <col min="4862" max="4862" width="8.70909090909091" style="5"/>
    <col min="4863" max="4863" width="15.2818181818182" style="5" customWidth="1"/>
    <col min="4864" max="5104" width="8.70909090909091" style="5"/>
    <col min="5105" max="5105" width="4.70909090909091" style="5" customWidth="1"/>
    <col min="5106" max="5106" width="35.7090909090909" style="5" customWidth="1"/>
    <col min="5107" max="5107" width="13.2818181818182" style="5" customWidth="1"/>
    <col min="5108" max="5108" width="17.2818181818182" style="5" customWidth="1"/>
    <col min="5109" max="5109" width="16.7090909090909" style="5" customWidth="1"/>
    <col min="5110" max="5110" width="17" style="5" customWidth="1"/>
    <col min="5111" max="5111" width="18.5727272727273" style="5" customWidth="1"/>
    <col min="5112" max="5112" width="8.70909090909091" style="5"/>
    <col min="5113" max="5113" width="9.28181818181818" style="5" customWidth="1"/>
    <col min="5114" max="5114" width="13.5727272727273" style="5" customWidth="1"/>
    <col min="5115" max="5115" width="43.7090909090909" style="5" customWidth="1"/>
    <col min="5116" max="5116" width="19" style="5" customWidth="1"/>
    <col min="5117" max="5117" width="14.2818181818182" style="5" customWidth="1"/>
    <col min="5118" max="5118" width="8.70909090909091" style="5"/>
    <col min="5119" max="5119" width="15.2818181818182" style="5" customWidth="1"/>
    <col min="5120" max="5360" width="8.70909090909091" style="5"/>
    <col min="5361" max="5361" width="4.70909090909091" style="5" customWidth="1"/>
    <col min="5362" max="5362" width="35.7090909090909" style="5" customWidth="1"/>
    <col min="5363" max="5363" width="13.2818181818182" style="5" customWidth="1"/>
    <col min="5364" max="5364" width="17.2818181818182" style="5" customWidth="1"/>
    <col min="5365" max="5365" width="16.7090909090909" style="5" customWidth="1"/>
    <col min="5366" max="5366" width="17" style="5" customWidth="1"/>
    <col min="5367" max="5367" width="18.5727272727273" style="5" customWidth="1"/>
    <col min="5368" max="5368" width="8.70909090909091" style="5"/>
    <col min="5369" max="5369" width="9.28181818181818" style="5" customWidth="1"/>
    <col min="5370" max="5370" width="13.5727272727273" style="5" customWidth="1"/>
    <col min="5371" max="5371" width="43.7090909090909" style="5" customWidth="1"/>
    <col min="5372" max="5372" width="19" style="5" customWidth="1"/>
    <col min="5373" max="5373" width="14.2818181818182" style="5" customWidth="1"/>
    <col min="5374" max="5374" width="8.70909090909091" style="5"/>
    <col min="5375" max="5375" width="15.2818181818182" style="5" customWidth="1"/>
    <col min="5376" max="5616" width="8.70909090909091" style="5"/>
    <col min="5617" max="5617" width="4.70909090909091" style="5" customWidth="1"/>
    <col min="5618" max="5618" width="35.7090909090909" style="5" customWidth="1"/>
    <col min="5619" max="5619" width="13.2818181818182" style="5" customWidth="1"/>
    <col min="5620" max="5620" width="17.2818181818182" style="5" customWidth="1"/>
    <col min="5621" max="5621" width="16.7090909090909" style="5" customWidth="1"/>
    <col min="5622" max="5622" width="17" style="5" customWidth="1"/>
    <col min="5623" max="5623" width="18.5727272727273" style="5" customWidth="1"/>
    <col min="5624" max="5624" width="8.70909090909091" style="5"/>
    <col min="5625" max="5625" width="9.28181818181818" style="5" customWidth="1"/>
    <col min="5626" max="5626" width="13.5727272727273" style="5" customWidth="1"/>
    <col min="5627" max="5627" width="43.7090909090909" style="5" customWidth="1"/>
    <col min="5628" max="5628" width="19" style="5" customWidth="1"/>
    <col min="5629" max="5629" width="14.2818181818182" style="5" customWidth="1"/>
    <col min="5630" max="5630" width="8.70909090909091" style="5"/>
    <col min="5631" max="5631" width="15.2818181818182" style="5" customWidth="1"/>
    <col min="5632" max="5872" width="8.70909090909091" style="5"/>
    <col min="5873" max="5873" width="4.70909090909091" style="5" customWidth="1"/>
    <col min="5874" max="5874" width="35.7090909090909" style="5" customWidth="1"/>
    <col min="5875" max="5875" width="13.2818181818182" style="5" customWidth="1"/>
    <col min="5876" max="5876" width="17.2818181818182" style="5" customWidth="1"/>
    <col min="5877" max="5877" width="16.7090909090909" style="5" customWidth="1"/>
    <col min="5878" max="5878" width="17" style="5" customWidth="1"/>
    <col min="5879" max="5879" width="18.5727272727273" style="5" customWidth="1"/>
    <col min="5880" max="5880" width="8.70909090909091" style="5"/>
    <col min="5881" max="5881" width="9.28181818181818" style="5" customWidth="1"/>
    <col min="5882" max="5882" width="13.5727272727273" style="5" customWidth="1"/>
    <col min="5883" max="5883" width="43.7090909090909" style="5" customWidth="1"/>
    <col min="5884" max="5884" width="19" style="5" customWidth="1"/>
    <col min="5885" max="5885" width="14.2818181818182" style="5" customWidth="1"/>
    <col min="5886" max="5886" width="8.70909090909091" style="5"/>
    <col min="5887" max="5887" width="15.2818181818182" style="5" customWidth="1"/>
    <col min="5888" max="6128" width="8.70909090909091" style="5"/>
    <col min="6129" max="6129" width="4.70909090909091" style="5" customWidth="1"/>
    <col min="6130" max="6130" width="35.7090909090909" style="5" customWidth="1"/>
    <col min="6131" max="6131" width="13.2818181818182" style="5" customWidth="1"/>
    <col min="6132" max="6132" width="17.2818181818182" style="5" customWidth="1"/>
    <col min="6133" max="6133" width="16.7090909090909" style="5" customWidth="1"/>
    <col min="6134" max="6134" width="17" style="5" customWidth="1"/>
    <col min="6135" max="6135" width="18.5727272727273" style="5" customWidth="1"/>
    <col min="6136" max="6136" width="8.70909090909091" style="5"/>
    <col min="6137" max="6137" width="9.28181818181818" style="5" customWidth="1"/>
    <col min="6138" max="6138" width="13.5727272727273" style="5" customWidth="1"/>
    <col min="6139" max="6139" width="43.7090909090909" style="5" customWidth="1"/>
    <col min="6140" max="6140" width="19" style="5" customWidth="1"/>
    <col min="6141" max="6141" width="14.2818181818182" style="5" customWidth="1"/>
    <col min="6142" max="6142" width="8.70909090909091" style="5"/>
    <col min="6143" max="6143" width="15.2818181818182" style="5" customWidth="1"/>
    <col min="6144" max="6384" width="8.70909090909091" style="5"/>
    <col min="6385" max="6385" width="4.70909090909091" style="5" customWidth="1"/>
    <col min="6386" max="6386" width="35.7090909090909" style="5" customWidth="1"/>
    <col min="6387" max="6387" width="13.2818181818182" style="5" customWidth="1"/>
    <col min="6388" max="6388" width="17.2818181818182" style="5" customWidth="1"/>
    <col min="6389" max="6389" width="16.7090909090909" style="5" customWidth="1"/>
    <col min="6390" max="6390" width="17" style="5" customWidth="1"/>
    <col min="6391" max="6391" width="18.5727272727273" style="5" customWidth="1"/>
    <col min="6392" max="6392" width="8.70909090909091" style="5"/>
    <col min="6393" max="6393" width="9.28181818181818" style="5" customWidth="1"/>
    <col min="6394" max="6394" width="13.5727272727273" style="5" customWidth="1"/>
    <col min="6395" max="6395" width="43.7090909090909" style="5" customWidth="1"/>
    <col min="6396" max="6396" width="19" style="5" customWidth="1"/>
    <col min="6397" max="6397" width="14.2818181818182" style="5" customWidth="1"/>
    <col min="6398" max="6398" width="8.70909090909091" style="5"/>
    <col min="6399" max="6399" width="15.2818181818182" style="5" customWidth="1"/>
    <col min="6400" max="6640" width="8.70909090909091" style="5"/>
    <col min="6641" max="6641" width="4.70909090909091" style="5" customWidth="1"/>
    <col min="6642" max="6642" width="35.7090909090909" style="5" customWidth="1"/>
    <col min="6643" max="6643" width="13.2818181818182" style="5" customWidth="1"/>
    <col min="6644" max="6644" width="17.2818181818182" style="5" customWidth="1"/>
    <col min="6645" max="6645" width="16.7090909090909" style="5" customWidth="1"/>
    <col min="6646" max="6646" width="17" style="5" customWidth="1"/>
    <col min="6647" max="6647" width="18.5727272727273" style="5" customWidth="1"/>
    <col min="6648" max="6648" width="8.70909090909091" style="5"/>
    <col min="6649" max="6649" width="9.28181818181818" style="5" customWidth="1"/>
    <col min="6650" max="6650" width="13.5727272727273" style="5" customWidth="1"/>
    <col min="6651" max="6651" width="43.7090909090909" style="5" customWidth="1"/>
    <col min="6652" max="6652" width="19" style="5" customWidth="1"/>
    <col min="6653" max="6653" width="14.2818181818182" style="5" customWidth="1"/>
    <col min="6654" max="6654" width="8.70909090909091" style="5"/>
    <col min="6655" max="6655" width="15.2818181818182" style="5" customWidth="1"/>
    <col min="6656" max="6896" width="8.70909090909091" style="5"/>
    <col min="6897" max="6897" width="4.70909090909091" style="5" customWidth="1"/>
    <col min="6898" max="6898" width="35.7090909090909" style="5" customWidth="1"/>
    <col min="6899" max="6899" width="13.2818181818182" style="5" customWidth="1"/>
    <col min="6900" max="6900" width="17.2818181818182" style="5" customWidth="1"/>
    <col min="6901" max="6901" width="16.7090909090909" style="5" customWidth="1"/>
    <col min="6902" max="6902" width="17" style="5" customWidth="1"/>
    <col min="6903" max="6903" width="18.5727272727273" style="5" customWidth="1"/>
    <col min="6904" max="6904" width="8.70909090909091" style="5"/>
    <col min="6905" max="6905" width="9.28181818181818" style="5" customWidth="1"/>
    <col min="6906" max="6906" width="13.5727272727273" style="5" customWidth="1"/>
    <col min="6907" max="6907" width="43.7090909090909" style="5" customWidth="1"/>
    <col min="6908" max="6908" width="19" style="5" customWidth="1"/>
    <col min="6909" max="6909" width="14.2818181818182" style="5" customWidth="1"/>
    <col min="6910" max="6910" width="8.70909090909091" style="5"/>
    <col min="6911" max="6911" width="15.2818181818182" style="5" customWidth="1"/>
    <col min="6912" max="7152" width="8.70909090909091" style="5"/>
    <col min="7153" max="7153" width="4.70909090909091" style="5" customWidth="1"/>
    <col min="7154" max="7154" width="35.7090909090909" style="5" customWidth="1"/>
    <col min="7155" max="7155" width="13.2818181818182" style="5" customWidth="1"/>
    <col min="7156" max="7156" width="17.2818181818182" style="5" customWidth="1"/>
    <col min="7157" max="7157" width="16.7090909090909" style="5" customWidth="1"/>
    <col min="7158" max="7158" width="17" style="5" customWidth="1"/>
    <col min="7159" max="7159" width="18.5727272727273" style="5" customWidth="1"/>
    <col min="7160" max="7160" width="8.70909090909091" style="5"/>
    <col min="7161" max="7161" width="9.28181818181818" style="5" customWidth="1"/>
    <col min="7162" max="7162" width="13.5727272727273" style="5" customWidth="1"/>
    <col min="7163" max="7163" width="43.7090909090909" style="5" customWidth="1"/>
    <col min="7164" max="7164" width="19" style="5" customWidth="1"/>
    <col min="7165" max="7165" width="14.2818181818182" style="5" customWidth="1"/>
    <col min="7166" max="7166" width="8.70909090909091" style="5"/>
    <col min="7167" max="7167" width="15.2818181818182" style="5" customWidth="1"/>
    <col min="7168" max="7408" width="8.70909090909091" style="5"/>
    <col min="7409" max="7409" width="4.70909090909091" style="5" customWidth="1"/>
    <col min="7410" max="7410" width="35.7090909090909" style="5" customWidth="1"/>
    <col min="7411" max="7411" width="13.2818181818182" style="5" customWidth="1"/>
    <col min="7412" max="7412" width="17.2818181818182" style="5" customWidth="1"/>
    <col min="7413" max="7413" width="16.7090909090909" style="5" customWidth="1"/>
    <col min="7414" max="7414" width="17" style="5" customWidth="1"/>
    <col min="7415" max="7415" width="18.5727272727273" style="5" customWidth="1"/>
    <col min="7416" max="7416" width="8.70909090909091" style="5"/>
    <col min="7417" max="7417" width="9.28181818181818" style="5" customWidth="1"/>
    <col min="7418" max="7418" width="13.5727272727273" style="5" customWidth="1"/>
    <col min="7419" max="7419" width="43.7090909090909" style="5" customWidth="1"/>
    <col min="7420" max="7420" width="19" style="5" customWidth="1"/>
    <col min="7421" max="7421" width="14.2818181818182" style="5" customWidth="1"/>
    <col min="7422" max="7422" width="8.70909090909091" style="5"/>
    <col min="7423" max="7423" width="15.2818181818182" style="5" customWidth="1"/>
    <col min="7424" max="7664" width="8.70909090909091" style="5"/>
    <col min="7665" max="7665" width="4.70909090909091" style="5" customWidth="1"/>
    <col min="7666" max="7666" width="35.7090909090909" style="5" customWidth="1"/>
    <col min="7667" max="7667" width="13.2818181818182" style="5" customWidth="1"/>
    <col min="7668" max="7668" width="17.2818181818182" style="5" customWidth="1"/>
    <col min="7669" max="7669" width="16.7090909090909" style="5" customWidth="1"/>
    <col min="7670" max="7670" width="17" style="5" customWidth="1"/>
    <col min="7671" max="7671" width="18.5727272727273" style="5" customWidth="1"/>
    <col min="7672" max="7672" width="8.70909090909091" style="5"/>
    <col min="7673" max="7673" width="9.28181818181818" style="5" customWidth="1"/>
    <col min="7674" max="7674" width="13.5727272727273" style="5" customWidth="1"/>
    <col min="7675" max="7675" width="43.7090909090909" style="5" customWidth="1"/>
    <col min="7676" max="7676" width="19" style="5" customWidth="1"/>
    <col min="7677" max="7677" width="14.2818181818182" style="5" customWidth="1"/>
    <col min="7678" max="7678" width="8.70909090909091" style="5"/>
    <col min="7679" max="7679" width="15.2818181818182" style="5" customWidth="1"/>
    <col min="7680" max="7920" width="8.70909090909091" style="5"/>
    <col min="7921" max="7921" width="4.70909090909091" style="5" customWidth="1"/>
    <col min="7922" max="7922" width="35.7090909090909" style="5" customWidth="1"/>
    <col min="7923" max="7923" width="13.2818181818182" style="5" customWidth="1"/>
    <col min="7924" max="7924" width="17.2818181818182" style="5" customWidth="1"/>
    <col min="7925" max="7925" width="16.7090909090909" style="5" customWidth="1"/>
    <col min="7926" max="7926" width="17" style="5" customWidth="1"/>
    <col min="7927" max="7927" width="18.5727272727273" style="5" customWidth="1"/>
    <col min="7928" max="7928" width="8.70909090909091" style="5"/>
    <col min="7929" max="7929" width="9.28181818181818" style="5" customWidth="1"/>
    <col min="7930" max="7930" width="13.5727272727273" style="5" customWidth="1"/>
    <col min="7931" max="7931" width="43.7090909090909" style="5" customWidth="1"/>
    <col min="7932" max="7932" width="19" style="5" customWidth="1"/>
    <col min="7933" max="7933" width="14.2818181818182" style="5" customWidth="1"/>
    <col min="7934" max="7934" width="8.70909090909091" style="5"/>
    <col min="7935" max="7935" width="15.2818181818182" style="5" customWidth="1"/>
    <col min="7936" max="8176" width="8.70909090909091" style="5"/>
    <col min="8177" max="8177" width="4.70909090909091" style="5" customWidth="1"/>
    <col min="8178" max="8178" width="35.7090909090909" style="5" customWidth="1"/>
    <col min="8179" max="8179" width="13.2818181818182" style="5" customWidth="1"/>
    <col min="8180" max="8180" width="17.2818181818182" style="5" customWidth="1"/>
    <col min="8181" max="8181" width="16.7090909090909" style="5" customWidth="1"/>
    <col min="8182" max="8182" width="17" style="5" customWidth="1"/>
    <col min="8183" max="8183" width="18.5727272727273" style="5" customWidth="1"/>
    <col min="8184" max="8184" width="8.70909090909091" style="5"/>
    <col min="8185" max="8185" width="9.28181818181818" style="5" customWidth="1"/>
    <col min="8186" max="8186" width="13.5727272727273" style="5" customWidth="1"/>
    <col min="8187" max="8187" width="43.7090909090909" style="5" customWidth="1"/>
    <col min="8188" max="8188" width="19" style="5" customWidth="1"/>
    <col min="8189" max="8189" width="14.2818181818182" style="5" customWidth="1"/>
    <col min="8190" max="8190" width="8.70909090909091" style="5"/>
    <col min="8191" max="8191" width="15.2818181818182" style="5" customWidth="1"/>
    <col min="8192" max="8432" width="8.70909090909091" style="5"/>
    <col min="8433" max="8433" width="4.70909090909091" style="5" customWidth="1"/>
    <col min="8434" max="8434" width="35.7090909090909" style="5" customWidth="1"/>
    <col min="8435" max="8435" width="13.2818181818182" style="5" customWidth="1"/>
    <col min="8436" max="8436" width="17.2818181818182" style="5" customWidth="1"/>
    <col min="8437" max="8437" width="16.7090909090909" style="5" customWidth="1"/>
    <col min="8438" max="8438" width="17" style="5" customWidth="1"/>
    <col min="8439" max="8439" width="18.5727272727273" style="5" customWidth="1"/>
    <col min="8440" max="8440" width="8.70909090909091" style="5"/>
    <col min="8441" max="8441" width="9.28181818181818" style="5" customWidth="1"/>
    <col min="8442" max="8442" width="13.5727272727273" style="5" customWidth="1"/>
    <col min="8443" max="8443" width="43.7090909090909" style="5" customWidth="1"/>
    <col min="8444" max="8444" width="19" style="5" customWidth="1"/>
    <col min="8445" max="8445" width="14.2818181818182" style="5" customWidth="1"/>
    <col min="8446" max="8446" width="8.70909090909091" style="5"/>
    <col min="8447" max="8447" width="15.2818181818182" style="5" customWidth="1"/>
    <col min="8448" max="8688" width="8.70909090909091" style="5"/>
    <col min="8689" max="8689" width="4.70909090909091" style="5" customWidth="1"/>
    <col min="8690" max="8690" width="35.7090909090909" style="5" customWidth="1"/>
    <col min="8691" max="8691" width="13.2818181818182" style="5" customWidth="1"/>
    <col min="8692" max="8692" width="17.2818181818182" style="5" customWidth="1"/>
    <col min="8693" max="8693" width="16.7090909090909" style="5" customWidth="1"/>
    <col min="8694" max="8694" width="17" style="5" customWidth="1"/>
    <col min="8695" max="8695" width="18.5727272727273" style="5" customWidth="1"/>
    <col min="8696" max="8696" width="8.70909090909091" style="5"/>
    <col min="8697" max="8697" width="9.28181818181818" style="5" customWidth="1"/>
    <col min="8698" max="8698" width="13.5727272727273" style="5" customWidth="1"/>
    <col min="8699" max="8699" width="43.7090909090909" style="5" customWidth="1"/>
    <col min="8700" max="8700" width="19" style="5" customWidth="1"/>
    <col min="8701" max="8701" width="14.2818181818182" style="5" customWidth="1"/>
    <col min="8702" max="8702" width="8.70909090909091" style="5"/>
    <col min="8703" max="8703" width="15.2818181818182" style="5" customWidth="1"/>
    <col min="8704" max="8944" width="8.70909090909091" style="5"/>
    <col min="8945" max="8945" width="4.70909090909091" style="5" customWidth="1"/>
    <col min="8946" max="8946" width="35.7090909090909" style="5" customWidth="1"/>
    <col min="8947" max="8947" width="13.2818181818182" style="5" customWidth="1"/>
    <col min="8948" max="8948" width="17.2818181818182" style="5" customWidth="1"/>
    <col min="8949" max="8949" width="16.7090909090909" style="5" customWidth="1"/>
    <col min="8950" max="8950" width="17" style="5" customWidth="1"/>
    <col min="8951" max="8951" width="18.5727272727273" style="5" customWidth="1"/>
    <col min="8952" max="8952" width="8.70909090909091" style="5"/>
    <col min="8953" max="8953" width="9.28181818181818" style="5" customWidth="1"/>
    <col min="8954" max="8954" width="13.5727272727273" style="5" customWidth="1"/>
    <col min="8955" max="8955" width="43.7090909090909" style="5" customWidth="1"/>
    <col min="8956" max="8956" width="19" style="5" customWidth="1"/>
    <col min="8957" max="8957" width="14.2818181818182" style="5" customWidth="1"/>
    <col min="8958" max="8958" width="8.70909090909091" style="5"/>
    <col min="8959" max="8959" width="15.2818181818182" style="5" customWidth="1"/>
    <col min="8960" max="9200" width="8.70909090909091" style="5"/>
    <col min="9201" max="9201" width="4.70909090909091" style="5" customWidth="1"/>
    <col min="9202" max="9202" width="35.7090909090909" style="5" customWidth="1"/>
    <col min="9203" max="9203" width="13.2818181818182" style="5" customWidth="1"/>
    <col min="9204" max="9204" width="17.2818181818182" style="5" customWidth="1"/>
    <col min="9205" max="9205" width="16.7090909090909" style="5" customWidth="1"/>
    <col min="9206" max="9206" width="17" style="5" customWidth="1"/>
    <col min="9207" max="9207" width="18.5727272727273" style="5" customWidth="1"/>
    <col min="9208" max="9208" width="8.70909090909091" style="5"/>
    <col min="9209" max="9209" width="9.28181818181818" style="5" customWidth="1"/>
    <col min="9210" max="9210" width="13.5727272727273" style="5" customWidth="1"/>
    <col min="9211" max="9211" width="43.7090909090909" style="5" customWidth="1"/>
    <col min="9212" max="9212" width="19" style="5" customWidth="1"/>
    <col min="9213" max="9213" width="14.2818181818182" style="5" customWidth="1"/>
    <col min="9214" max="9214" width="8.70909090909091" style="5"/>
    <col min="9215" max="9215" width="15.2818181818182" style="5" customWidth="1"/>
    <col min="9216" max="9456" width="8.70909090909091" style="5"/>
    <col min="9457" max="9457" width="4.70909090909091" style="5" customWidth="1"/>
    <col min="9458" max="9458" width="35.7090909090909" style="5" customWidth="1"/>
    <col min="9459" max="9459" width="13.2818181818182" style="5" customWidth="1"/>
    <col min="9460" max="9460" width="17.2818181818182" style="5" customWidth="1"/>
    <col min="9461" max="9461" width="16.7090909090909" style="5" customWidth="1"/>
    <col min="9462" max="9462" width="17" style="5" customWidth="1"/>
    <col min="9463" max="9463" width="18.5727272727273" style="5" customWidth="1"/>
    <col min="9464" max="9464" width="8.70909090909091" style="5"/>
    <col min="9465" max="9465" width="9.28181818181818" style="5" customWidth="1"/>
    <col min="9466" max="9466" width="13.5727272727273" style="5" customWidth="1"/>
    <col min="9467" max="9467" width="43.7090909090909" style="5" customWidth="1"/>
    <col min="9468" max="9468" width="19" style="5" customWidth="1"/>
    <col min="9469" max="9469" width="14.2818181818182" style="5" customWidth="1"/>
    <col min="9470" max="9470" width="8.70909090909091" style="5"/>
    <col min="9471" max="9471" width="15.2818181818182" style="5" customWidth="1"/>
    <col min="9472" max="9712" width="8.70909090909091" style="5"/>
    <col min="9713" max="9713" width="4.70909090909091" style="5" customWidth="1"/>
    <col min="9714" max="9714" width="35.7090909090909" style="5" customWidth="1"/>
    <col min="9715" max="9715" width="13.2818181818182" style="5" customWidth="1"/>
    <col min="9716" max="9716" width="17.2818181818182" style="5" customWidth="1"/>
    <col min="9717" max="9717" width="16.7090909090909" style="5" customWidth="1"/>
    <col min="9718" max="9718" width="17" style="5" customWidth="1"/>
    <col min="9719" max="9719" width="18.5727272727273" style="5" customWidth="1"/>
    <col min="9720" max="9720" width="8.70909090909091" style="5"/>
    <col min="9721" max="9721" width="9.28181818181818" style="5" customWidth="1"/>
    <col min="9722" max="9722" width="13.5727272727273" style="5" customWidth="1"/>
    <col min="9723" max="9723" width="43.7090909090909" style="5" customWidth="1"/>
    <col min="9724" max="9724" width="19" style="5" customWidth="1"/>
    <col min="9725" max="9725" width="14.2818181818182" style="5" customWidth="1"/>
    <col min="9726" max="9726" width="8.70909090909091" style="5"/>
    <col min="9727" max="9727" width="15.2818181818182" style="5" customWidth="1"/>
    <col min="9728" max="9968" width="8.70909090909091" style="5"/>
    <col min="9969" max="9969" width="4.70909090909091" style="5" customWidth="1"/>
    <col min="9970" max="9970" width="35.7090909090909" style="5" customWidth="1"/>
    <col min="9971" max="9971" width="13.2818181818182" style="5" customWidth="1"/>
    <col min="9972" max="9972" width="17.2818181818182" style="5" customWidth="1"/>
    <col min="9973" max="9973" width="16.7090909090909" style="5" customWidth="1"/>
    <col min="9974" max="9974" width="17" style="5" customWidth="1"/>
    <col min="9975" max="9975" width="18.5727272727273" style="5" customWidth="1"/>
    <col min="9976" max="9976" width="8.70909090909091" style="5"/>
    <col min="9977" max="9977" width="9.28181818181818" style="5" customWidth="1"/>
    <col min="9978" max="9978" width="13.5727272727273" style="5" customWidth="1"/>
    <col min="9979" max="9979" width="43.7090909090909" style="5" customWidth="1"/>
    <col min="9980" max="9980" width="19" style="5" customWidth="1"/>
    <col min="9981" max="9981" width="14.2818181818182" style="5" customWidth="1"/>
    <col min="9982" max="9982" width="8.70909090909091" style="5"/>
    <col min="9983" max="9983" width="15.2818181818182" style="5" customWidth="1"/>
    <col min="9984" max="10224" width="8.70909090909091" style="5"/>
    <col min="10225" max="10225" width="4.70909090909091" style="5" customWidth="1"/>
    <col min="10226" max="10226" width="35.7090909090909" style="5" customWidth="1"/>
    <col min="10227" max="10227" width="13.2818181818182" style="5" customWidth="1"/>
    <col min="10228" max="10228" width="17.2818181818182" style="5" customWidth="1"/>
    <col min="10229" max="10229" width="16.7090909090909" style="5" customWidth="1"/>
    <col min="10230" max="10230" width="17" style="5" customWidth="1"/>
    <col min="10231" max="10231" width="18.5727272727273" style="5" customWidth="1"/>
    <col min="10232" max="10232" width="8.70909090909091" style="5"/>
    <col min="10233" max="10233" width="9.28181818181818" style="5" customWidth="1"/>
    <col min="10234" max="10234" width="13.5727272727273" style="5" customWidth="1"/>
    <col min="10235" max="10235" width="43.7090909090909" style="5" customWidth="1"/>
    <col min="10236" max="10236" width="19" style="5" customWidth="1"/>
    <col min="10237" max="10237" width="14.2818181818182" style="5" customWidth="1"/>
    <col min="10238" max="10238" width="8.70909090909091" style="5"/>
    <col min="10239" max="10239" width="15.2818181818182" style="5" customWidth="1"/>
    <col min="10240" max="10480" width="8.70909090909091" style="5"/>
    <col min="10481" max="10481" width="4.70909090909091" style="5" customWidth="1"/>
    <col min="10482" max="10482" width="35.7090909090909" style="5" customWidth="1"/>
    <col min="10483" max="10483" width="13.2818181818182" style="5" customWidth="1"/>
    <col min="10484" max="10484" width="17.2818181818182" style="5" customWidth="1"/>
    <col min="10485" max="10485" width="16.7090909090909" style="5" customWidth="1"/>
    <col min="10486" max="10486" width="17" style="5" customWidth="1"/>
    <col min="10487" max="10487" width="18.5727272727273" style="5" customWidth="1"/>
    <col min="10488" max="10488" width="8.70909090909091" style="5"/>
    <col min="10489" max="10489" width="9.28181818181818" style="5" customWidth="1"/>
    <col min="10490" max="10490" width="13.5727272727273" style="5" customWidth="1"/>
    <col min="10491" max="10491" width="43.7090909090909" style="5" customWidth="1"/>
    <col min="10492" max="10492" width="19" style="5" customWidth="1"/>
    <col min="10493" max="10493" width="14.2818181818182" style="5" customWidth="1"/>
    <col min="10494" max="10494" width="8.70909090909091" style="5"/>
    <col min="10495" max="10495" width="15.2818181818182" style="5" customWidth="1"/>
    <col min="10496" max="10736" width="8.70909090909091" style="5"/>
    <col min="10737" max="10737" width="4.70909090909091" style="5" customWidth="1"/>
    <col min="10738" max="10738" width="35.7090909090909" style="5" customWidth="1"/>
    <col min="10739" max="10739" width="13.2818181818182" style="5" customWidth="1"/>
    <col min="10740" max="10740" width="17.2818181818182" style="5" customWidth="1"/>
    <col min="10741" max="10741" width="16.7090909090909" style="5" customWidth="1"/>
    <col min="10742" max="10742" width="17" style="5" customWidth="1"/>
    <col min="10743" max="10743" width="18.5727272727273" style="5" customWidth="1"/>
    <col min="10744" max="10744" width="8.70909090909091" style="5"/>
    <col min="10745" max="10745" width="9.28181818181818" style="5" customWidth="1"/>
    <col min="10746" max="10746" width="13.5727272727273" style="5" customWidth="1"/>
    <col min="10747" max="10747" width="43.7090909090909" style="5" customWidth="1"/>
    <col min="10748" max="10748" width="19" style="5" customWidth="1"/>
    <col min="10749" max="10749" width="14.2818181818182" style="5" customWidth="1"/>
    <col min="10750" max="10750" width="8.70909090909091" style="5"/>
    <col min="10751" max="10751" width="15.2818181818182" style="5" customWidth="1"/>
    <col min="10752" max="10992" width="8.70909090909091" style="5"/>
    <col min="10993" max="10993" width="4.70909090909091" style="5" customWidth="1"/>
    <col min="10994" max="10994" width="35.7090909090909" style="5" customWidth="1"/>
    <col min="10995" max="10995" width="13.2818181818182" style="5" customWidth="1"/>
    <col min="10996" max="10996" width="17.2818181818182" style="5" customWidth="1"/>
    <col min="10997" max="10997" width="16.7090909090909" style="5" customWidth="1"/>
    <col min="10998" max="10998" width="17" style="5" customWidth="1"/>
    <col min="10999" max="10999" width="18.5727272727273" style="5" customWidth="1"/>
    <col min="11000" max="11000" width="8.70909090909091" style="5"/>
    <col min="11001" max="11001" width="9.28181818181818" style="5" customWidth="1"/>
    <col min="11002" max="11002" width="13.5727272727273" style="5" customWidth="1"/>
    <col min="11003" max="11003" width="43.7090909090909" style="5" customWidth="1"/>
    <col min="11004" max="11004" width="19" style="5" customWidth="1"/>
    <col min="11005" max="11005" width="14.2818181818182" style="5" customWidth="1"/>
    <col min="11006" max="11006" width="8.70909090909091" style="5"/>
    <col min="11007" max="11007" width="15.2818181818182" style="5" customWidth="1"/>
    <col min="11008" max="11248" width="8.70909090909091" style="5"/>
    <col min="11249" max="11249" width="4.70909090909091" style="5" customWidth="1"/>
    <col min="11250" max="11250" width="35.7090909090909" style="5" customWidth="1"/>
    <col min="11251" max="11251" width="13.2818181818182" style="5" customWidth="1"/>
    <col min="11252" max="11252" width="17.2818181818182" style="5" customWidth="1"/>
    <col min="11253" max="11253" width="16.7090909090909" style="5" customWidth="1"/>
    <col min="11254" max="11254" width="17" style="5" customWidth="1"/>
    <col min="11255" max="11255" width="18.5727272727273" style="5" customWidth="1"/>
    <col min="11256" max="11256" width="8.70909090909091" style="5"/>
    <col min="11257" max="11257" width="9.28181818181818" style="5" customWidth="1"/>
    <col min="11258" max="11258" width="13.5727272727273" style="5" customWidth="1"/>
    <col min="11259" max="11259" width="43.7090909090909" style="5" customWidth="1"/>
    <col min="11260" max="11260" width="19" style="5" customWidth="1"/>
    <col min="11261" max="11261" width="14.2818181818182" style="5" customWidth="1"/>
    <col min="11262" max="11262" width="8.70909090909091" style="5"/>
    <col min="11263" max="11263" width="15.2818181818182" style="5" customWidth="1"/>
    <col min="11264" max="11504" width="8.70909090909091" style="5"/>
    <col min="11505" max="11505" width="4.70909090909091" style="5" customWidth="1"/>
    <col min="11506" max="11506" width="35.7090909090909" style="5" customWidth="1"/>
    <col min="11507" max="11507" width="13.2818181818182" style="5" customWidth="1"/>
    <col min="11508" max="11508" width="17.2818181818182" style="5" customWidth="1"/>
    <col min="11509" max="11509" width="16.7090909090909" style="5" customWidth="1"/>
    <col min="11510" max="11510" width="17" style="5" customWidth="1"/>
    <col min="11511" max="11511" width="18.5727272727273" style="5" customWidth="1"/>
    <col min="11512" max="11512" width="8.70909090909091" style="5"/>
    <col min="11513" max="11513" width="9.28181818181818" style="5" customWidth="1"/>
    <col min="11514" max="11514" width="13.5727272727273" style="5" customWidth="1"/>
    <col min="11515" max="11515" width="43.7090909090909" style="5" customWidth="1"/>
    <col min="11516" max="11516" width="19" style="5" customWidth="1"/>
    <col min="11517" max="11517" width="14.2818181818182" style="5" customWidth="1"/>
    <col min="11518" max="11518" width="8.70909090909091" style="5"/>
    <col min="11519" max="11519" width="15.2818181818182" style="5" customWidth="1"/>
    <col min="11520" max="11760" width="8.70909090909091" style="5"/>
    <col min="11761" max="11761" width="4.70909090909091" style="5" customWidth="1"/>
    <col min="11762" max="11762" width="35.7090909090909" style="5" customWidth="1"/>
    <col min="11763" max="11763" width="13.2818181818182" style="5" customWidth="1"/>
    <col min="11764" max="11764" width="17.2818181818182" style="5" customWidth="1"/>
    <col min="11765" max="11765" width="16.7090909090909" style="5" customWidth="1"/>
    <col min="11766" max="11766" width="17" style="5" customWidth="1"/>
    <col min="11767" max="11767" width="18.5727272727273" style="5" customWidth="1"/>
    <col min="11768" max="11768" width="8.70909090909091" style="5"/>
    <col min="11769" max="11769" width="9.28181818181818" style="5" customWidth="1"/>
    <col min="11770" max="11770" width="13.5727272727273" style="5" customWidth="1"/>
    <col min="11771" max="11771" width="43.7090909090909" style="5" customWidth="1"/>
    <col min="11772" max="11772" width="19" style="5" customWidth="1"/>
    <col min="11773" max="11773" width="14.2818181818182" style="5" customWidth="1"/>
    <col min="11774" max="11774" width="8.70909090909091" style="5"/>
    <col min="11775" max="11775" width="15.2818181818182" style="5" customWidth="1"/>
    <col min="11776" max="12016" width="8.70909090909091" style="5"/>
    <col min="12017" max="12017" width="4.70909090909091" style="5" customWidth="1"/>
    <col min="12018" max="12018" width="35.7090909090909" style="5" customWidth="1"/>
    <col min="12019" max="12019" width="13.2818181818182" style="5" customWidth="1"/>
    <col min="12020" max="12020" width="17.2818181818182" style="5" customWidth="1"/>
    <col min="12021" max="12021" width="16.7090909090909" style="5" customWidth="1"/>
    <col min="12022" max="12022" width="17" style="5" customWidth="1"/>
    <col min="12023" max="12023" width="18.5727272727273" style="5" customWidth="1"/>
    <col min="12024" max="12024" width="8.70909090909091" style="5"/>
    <col min="12025" max="12025" width="9.28181818181818" style="5" customWidth="1"/>
    <col min="12026" max="12026" width="13.5727272727273" style="5" customWidth="1"/>
    <col min="12027" max="12027" width="43.7090909090909" style="5" customWidth="1"/>
    <col min="12028" max="12028" width="19" style="5" customWidth="1"/>
    <col min="12029" max="12029" width="14.2818181818182" style="5" customWidth="1"/>
    <col min="12030" max="12030" width="8.70909090909091" style="5"/>
    <col min="12031" max="12031" width="15.2818181818182" style="5" customWidth="1"/>
    <col min="12032" max="12272" width="8.70909090909091" style="5"/>
    <col min="12273" max="12273" width="4.70909090909091" style="5" customWidth="1"/>
    <col min="12274" max="12274" width="35.7090909090909" style="5" customWidth="1"/>
    <col min="12275" max="12275" width="13.2818181818182" style="5" customWidth="1"/>
    <col min="12276" max="12276" width="17.2818181818182" style="5" customWidth="1"/>
    <col min="12277" max="12277" width="16.7090909090909" style="5" customWidth="1"/>
    <col min="12278" max="12278" width="17" style="5" customWidth="1"/>
    <col min="12279" max="12279" width="18.5727272727273" style="5" customWidth="1"/>
    <col min="12280" max="12280" width="8.70909090909091" style="5"/>
    <col min="12281" max="12281" width="9.28181818181818" style="5" customWidth="1"/>
    <col min="12282" max="12282" width="13.5727272727273" style="5" customWidth="1"/>
    <col min="12283" max="12283" width="43.7090909090909" style="5" customWidth="1"/>
    <col min="12284" max="12284" width="19" style="5" customWidth="1"/>
    <col min="12285" max="12285" width="14.2818181818182" style="5" customWidth="1"/>
    <col min="12286" max="12286" width="8.70909090909091" style="5"/>
    <col min="12287" max="12287" width="15.2818181818182" style="5" customWidth="1"/>
    <col min="12288" max="12528" width="8.70909090909091" style="5"/>
    <col min="12529" max="12529" width="4.70909090909091" style="5" customWidth="1"/>
    <col min="12530" max="12530" width="35.7090909090909" style="5" customWidth="1"/>
    <col min="12531" max="12531" width="13.2818181818182" style="5" customWidth="1"/>
    <col min="12532" max="12532" width="17.2818181818182" style="5" customWidth="1"/>
    <col min="12533" max="12533" width="16.7090909090909" style="5" customWidth="1"/>
    <col min="12534" max="12534" width="17" style="5" customWidth="1"/>
    <col min="12535" max="12535" width="18.5727272727273" style="5" customWidth="1"/>
    <col min="12536" max="12536" width="8.70909090909091" style="5"/>
    <col min="12537" max="12537" width="9.28181818181818" style="5" customWidth="1"/>
    <col min="12538" max="12538" width="13.5727272727273" style="5" customWidth="1"/>
    <col min="12539" max="12539" width="43.7090909090909" style="5" customWidth="1"/>
    <col min="12540" max="12540" width="19" style="5" customWidth="1"/>
    <col min="12541" max="12541" width="14.2818181818182" style="5" customWidth="1"/>
    <col min="12542" max="12542" width="8.70909090909091" style="5"/>
    <col min="12543" max="12543" width="15.2818181818182" style="5" customWidth="1"/>
    <col min="12544" max="12784" width="8.70909090909091" style="5"/>
    <col min="12785" max="12785" width="4.70909090909091" style="5" customWidth="1"/>
    <col min="12786" max="12786" width="35.7090909090909" style="5" customWidth="1"/>
    <col min="12787" max="12787" width="13.2818181818182" style="5" customWidth="1"/>
    <col min="12788" max="12788" width="17.2818181818182" style="5" customWidth="1"/>
    <col min="12789" max="12789" width="16.7090909090909" style="5" customWidth="1"/>
    <col min="12790" max="12790" width="17" style="5" customWidth="1"/>
    <col min="12791" max="12791" width="18.5727272727273" style="5" customWidth="1"/>
    <col min="12792" max="12792" width="8.70909090909091" style="5"/>
    <col min="12793" max="12793" width="9.28181818181818" style="5" customWidth="1"/>
    <col min="12794" max="12794" width="13.5727272727273" style="5" customWidth="1"/>
    <col min="12795" max="12795" width="43.7090909090909" style="5" customWidth="1"/>
    <col min="12796" max="12796" width="19" style="5" customWidth="1"/>
    <col min="12797" max="12797" width="14.2818181818182" style="5" customWidth="1"/>
    <col min="12798" max="12798" width="8.70909090909091" style="5"/>
    <col min="12799" max="12799" width="15.2818181818182" style="5" customWidth="1"/>
    <col min="12800" max="13040" width="8.70909090909091" style="5"/>
    <col min="13041" max="13041" width="4.70909090909091" style="5" customWidth="1"/>
    <col min="13042" max="13042" width="35.7090909090909" style="5" customWidth="1"/>
    <col min="13043" max="13043" width="13.2818181818182" style="5" customWidth="1"/>
    <col min="13044" max="13044" width="17.2818181818182" style="5" customWidth="1"/>
    <col min="13045" max="13045" width="16.7090909090909" style="5" customWidth="1"/>
    <col min="13046" max="13046" width="17" style="5" customWidth="1"/>
    <col min="13047" max="13047" width="18.5727272727273" style="5" customWidth="1"/>
    <col min="13048" max="13048" width="8.70909090909091" style="5"/>
    <col min="13049" max="13049" width="9.28181818181818" style="5" customWidth="1"/>
    <col min="13050" max="13050" width="13.5727272727273" style="5" customWidth="1"/>
    <col min="13051" max="13051" width="43.7090909090909" style="5" customWidth="1"/>
    <col min="13052" max="13052" width="19" style="5" customWidth="1"/>
    <col min="13053" max="13053" width="14.2818181818182" style="5" customWidth="1"/>
    <col min="13054" max="13054" width="8.70909090909091" style="5"/>
    <col min="13055" max="13055" width="15.2818181818182" style="5" customWidth="1"/>
    <col min="13056" max="13296" width="8.70909090909091" style="5"/>
    <col min="13297" max="13297" width="4.70909090909091" style="5" customWidth="1"/>
    <col min="13298" max="13298" width="35.7090909090909" style="5" customWidth="1"/>
    <col min="13299" max="13299" width="13.2818181818182" style="5" customWidth="1"/>
    <col min="13300" max="13300" width="17.2818181818182" style="5" customWidth="1"/>
    <col min="13301" max="13301" width="16.7090909090909" style="5" customWidth="1"/>
    <col min="13302" max="13302" width="17" style="5" customWidth="1"/>
    <col min="13303" max="13303" width="18.5727272727273" style="5" customWidth="1"/>
    <col min="13304" max="13304" width="8.70909090909091" style="5"/>
    <col min="13305" max="13305" width="9.28181818181818" style="5" customWidth="1"/>
    <col min="13306" max="13306" width="13.5727272727273" style="5" customWidth="1"/>
    <col min="13307" max="13307" width="43.7090909090909" style="5" customWidth="1"/>
    <col min="13308" max="13308" width="19" style="5" customWidth="1"/>
    <col min="13309" max="13309" width="14.2818181818182" style="5" customWidth="1"/>
    <col min="13310" max="13310" width="8.70909090909091" style="5"/>
    <col min="13311" max="13311" width="15.2818181818182" style="5" customWidth="1"/>
    <col min="13312" max="13552" width="8.70909090909091" style="5"/>
    <col min="13553" max="13553" width="4.70909090909091" style="5" customWidth="1"/>
    <col min="13554" max="13554" width="35.7090909090909" style="5" customWidth="1"/>
    <col min="13555" max="13555" width="13.2818181818182" style="5" customWidth="1"/>
    <col min="13556" max="13556" width="17.2818181818182" style="5" customWidth="1"/>
    <col min="13557" max="13557" width="16.7090909090909" style="5" customWidth="1"/>
    <col min="13558" max="13558" width="17" style="5" customWidth="1"/>
    <col min="13559" max="13559" width="18.5727272727273" style="5" customWidth="1"/>
    <col min="13560" max="13560" width="8.70909090909091" style="5"/>
    <col min="13561" max="13561" width="9.28181818181818" style="5" customWidth="1"/>
    <col min="13562" max="13562" width="13.5727272727273" style="5" customWidth="1"/>
    <col min="13563" max="13563" width="43.7090909090909" style="5" customWidth="1"/>
    <col min="13564" max="13564" width="19" style="5" customWidth="1"/>
    <col min="13565" max="13565" width="14.2818181818182" style="5" customWidth="1"/>
    <col min="13566" max="13566" width="8.70909090909091" style="5"/>
    <col min="13567" max="13567" width="15.2818181818182" style="5" customWidth="1"/>
    <col min="13568" max="13808" width="8.70909090909091" style="5"/>
    <col min="13809" max="13809" width="4.70909090909091" style="5" customWidth="1"/>
    <col min="13810" max="13810" width="35.7090909090909" style="5" customWidth="1"/>
    <col min="13811" max="13811" width="13.2818181818182" style="5" customWidth="1"/>
    <col min="13812" max="13812" width="17.2818181818182" style="5" customWidth="1"/>
    <col min="13813" max="13813" width="16.7090909090909" style="5" customWidth="1"/>
    <col min="13814" max="13814" width="17" style="5" customWidth="1"/>
    <col min="13815" max="13815" width="18.5727272727273" style="5" customWidth="1"/>
    <col min="13816" max="13816" width="8.70909090909091" style="5"/>
    <col min="13817" max="13817" width="9.28181818181818" style="5" customWidth="1"/>
    <col min="13818" max="13818" width="13.5727272727273" style="5" customWidth="1"/>
    <col min="13819" max="13819" width="43.7090909090909" style="5" customWidth="1"/>
    <col min="13820" max="13820" width="19" style="5" customWidth="1"/>
    <col min="13821" max="13821" width="14.2818181818182" style="5" customWidth="1"/>
    <col min="13822" max="13822" width="8.70909090909091" style="5"/>
    <col min="13823" max="13823" width="15.2818181818182" style="5" customWidth="1"/>
    <col min="13824" max="14064" width="8.70909090909091" style="5"/>
    <col min="14065" max="14065" width="4.70909090909091" style="5" customWidth="1"/>
    <col min="14066" max="14066" width="35.7090909090909" style="5" customWidth="1"/>
    <col min="14067" max="14067" width="13.2818181818182" style="5" customWidth="1"/>
    <col min="14068" max="14068" width="17.2818181818182" style="5" customWidth="1"/>
    <col min="14069" max="14069" width="16.7090909090909" style="5" customWidth="1"/>
    <col min="14070" max="14070" width="17" style="5" customWidth="1"/>
    <col min="14071" max="14071" width="18.5727272727273" style="5" customWidth="1"/>
    <col min="14072" max="14072" width="8.70909090909091" style="5"/>
    <col min="14073" max="14073" width="9.28181818181818" style="5" customWidth="1"/>
    <col min="14074" max="14074" width="13.5727272727273" style="5" customWidth="1"/>
    <col min="14075" max="14075" width="43.7090909090909" style="5" customWidth="1"/>
    <col min="14076" max="14076" width="19" style="5" customWidth="1"/>
    <col min="14077" max="14077" width="14.2818181818182" style="5" customWidth="1"/>
    <col min="14078" max="14078" width="8.70909090909091" style="5"/>
    <col min="14079" max="14079" width="15.2818181818182" style="5" customWidth="1"/>
    <col min="14080" max="14320" width="8.70909090909091" style="5"/>
    <col min="14321" max="14321" width="4.70909090909091" style="5" customWidth="1"/>
    <col min="14322" max="14322" width="35.7090909090909" style="5" customWidth="1"/>
    <col min="14323" max="14323" width="13.2818181818182" style="5" customWidth="1"/>
    <col min="14324" max="14324" width="17.2818181818182" style="5" customWidth="1"/>
    <col min="14325" max="14325" width="16.7090909090909" style="5" customWidth="1"/>
    <col min="14326" max="14326" width="17" style="5" customWidth="1"/>
    <col min="14327" max="14327" width="18.5727272727273" style="5" customWidth="1"/>
    <col min="14328" max="14328" width="8.70909090909091" style="5"/>
    <col min="14329" max="14329" width="9.28181818181818" style="5" customWidth="1"/>
    <col min="14330" max="14330" width="13.5727272727273" style="5" customWidth="1"/>
    <col min="14331" max="14331" width="43.7090909090909" style="5" customWidth="1"/>
    <col min="14332" max="14332" width="19" style="5" customWidth="1"/>
    <col min="14333" max="14333" width="14.2818181818182" style="5" customWidth="1"/>
    <col min="14334" max="14334" width="8.70909090909091" style="5"/>
    <col min="14335" max="14335" width="15.2818181818182" style="5" customWidth="1"/>
    <col min="14336" max="14576" width="8.70909090909091" style="5"/>
    <col min="14577" max="14577" width="4.70909090909091" style="5" customWidth="1"/>
    <col min="14578" max="14578" width="35.7090909090909" style="5" customWidth="1"/>
    <col min="14579" max="14579" width="13.2818181818182" style="5" customWidth="1"/>
    <col min="14580" max="14580" width="17.2818181818182" style="5" customWidth="1"/>
    <col min="14581" max="14581" width="16.7090909090909" style="5" customWidth="1"/>
    <col min="14582" max="14582" width="17" style="5" customWidth="1"/>
    <col min="14583" max="14583" width="18.5727272727273" style="5" customWidth="1"/>
    <col min="14584" max="14584" width="8.70909090909091" style="5"/>
    <col min="14585" max="14585" width="9.28181818181818" style="5" customWidth="1"/>
    <col min="14586" max="14586" width="13.5727272727273" style="5" customWidth="1"/>
    <col min="14587" max="14587" width="43.7090909090909" style="5" customWidth="1"/>
    <col min="14588" max="14588" width="19" style="5" customWidth="1"/>
    <col min="14589" max="14589" width="14.2818181818182" style="5" customWidth="1"/>
    <col min="14590" max="14590" width="8.70909090909091" style="5"/>
    <col min="14591" max="14591" width="15.2818181818182" style="5" customWidth="1"/>
    <col min="14592" max="14832" width="8.70909090909091" style="5"/>
    <col min="14833" max="14833" width="4.70909090909091" style="5" customWidth="1"/>
    <col min="14834" max="14834" width="35.7090909090909" style="5" customWidth="1"/>
    <col min="14835" max="14835" width="13.2818181818182" style="5" customWidth="1"/>
    <col min="14836" max="14836" width="17.2818181818182" style="5" customWidth="1"/>
    <col min="14837" max="14837" width="16.7090909090909" style="5" customWidth="1"/>
    <col min="14838" max="14838" width="17" style="5" customWidth="1"/>
    <col min="14839" max="14839" width="18.5727272727273" style="5" customWidth="1"/>
    <col min="14840" max="14840" width="8.70909090909091" style="5"/>
    <col min="14841" max="14841" width="9.28181818181818" style="5" customWidth="1"/>
    <col min="14842" max="14842" width="13.5727272727273" style="5" customWidth="1"/>
    <col min="14843" max="14843" width="43.7090909090909" style="5" customWidth="1"/>
    <col min="14844" max="14844" width="19" style="5" customWidth="1"/>
    <col min="14845" max="14845" width="14.2818181818182" style="5" customWidth="1"/>
    <col min="14846" max="14846" width="8.70909090909091" style="5"/>
    <col min="14847" max="14847" width="15.2818181818182" style="5" customWidth="1"/>
    <col min="14848" max="15088" width="8.70909090909091" style="5"/>
    <col min="15089" max="15089" width="4.70909090909091" style="5" customWidth="1"/>
    <col min="15090" max="15090" width="35.7090909090909" style="5" customWidth="1"/>
    <col min="15091" max="15091" width="13.2818181818182" style="5" customWidth="1"/>
    <col min="15092" max="15092" width="17.2818181818182" style="5" customWidth="1"/>
    <col min="15093" max="15093" width="16.7090909090909" style="5" customWidth="1"/>
    <col min="15094" max="15094" width="17" style="5" customWidth="1"/>
    <col min="15095" max="15095" width="18.5727272727273" style="5" customWidth="1"/>
    <col min="15096" max="15096" width="8.70909090909091" style="5"/>
    <col min="15097" max="15097" width="9.28181818181818" style="5" customWidth="1"/>
    <col min="15098" max="15098" width="13.5727272727273" style="5" customWidth="1"/>
    <col min="15099" max="15099" width="43.7090909090909" style="5" customWidth="1"/>
    <col min="15100" max="15100" width="19" style="5" customWidth="1"/>
    <col min="15101" max="15101" width="14.2818181818182" style="5" customWidth="1"/>
    <col min="15102" max="15102" width="8.70909090909091" style="5"/>
    <col min="15103" max="15103" width="15.2818181818182" style="5" customWidth="1"/>
    <col min="15104" max="15344" width="8.70909090909091" style="5"/>
    <col min="15345" max="15345" width="4.70909090909091" style="5" customWidth="1"/>
    <col min="15346" max="15346" width="35.7090909090909" style="5" customWidth="1"/>
    <col min="15347" max="15347" width="13.2818181818182" style="5" customWidth="1"/>
    <col min="15348" max="15348" width="17.2818181818182" style="5" customWidth="1"/>
    <col min="15349" max="15349" width="16.7090909090909" style="5" customWidth="1"/>
    <col min="15350" max="15350" width="17" style="5" customWidth="1"/>
    <col min="15351" max="15351" width="18.5727272727273" style="5" customWidth="1"/>
    <col min="15352" max="15352" width="8.70909090909091" style="5"/>
    <col min="15353" max="15353" width="9.28181818181818" style="5" customWidth="1"/>
    <col min="15354" max="15354" width="13.5727272727273" style="5" customWidth="1"/>
    <col min="15355" max="15355" width="43.7090909090909" style="5" customWidth="1"/>
    <col min="15356" max="15356" width="19" style="5" customWidth="1"/>
    <col min="15357" max="15357" width="14.2818181818182" style="5" customWidth="1"/>
    <col min="15358" max="15358" width="8.70909090909091" style="5"/>
    <col min="15359" max="15359" width="15.2818181818182" style="5" customWidth="1"/>
    <col min="15360" max="15600" width="8.70909090909091" style="5"/>
    <col min="15601" max="15601" width="4.70909090909091" style="5" customWidth="1"/>
    <col min="15602" max="15602" width="35.7090909090909" style="5" customWidth="1"/>
    <col min="15603" max="15603" width="13.2818181818182" style="5" customWidth="1"/>
    <col min="15604" max="15604" width="17.2818181818182" style="5" customWidth="1"/>
    <col min="15605" max="15605" width="16.7090909090909" style="5" customWidth="1"/>
    <col min="15606" max="15606" width="17" style="5" customWidth="1"/>
    <col min="15607" max="15607" width="18.5727272727273" style="5" customWidth="1"/>
    <col min="15608" max="15608" width="8.70909090909091" style="5"/>
    <col min="15609" max="15609" width="9.28181818181818" style="5" customWidth="1"/>
    <col min="15610" max="15610" width="13.5727272727273" style="5" customWidth="1"/>
    <col min="15611" max="15611" width="43.7090909090909" style="5" customWidth="1"/>
    <col min="15612" max="15612" width="19" style="5" customWidth="1"/>
    <col min="15613" max="15613" width="14.2818181818182" style="5" customWidth="1"/>
    <col min="15614" max="15614" width="8.70909090909091" style="5"/>
    <col min="15615" max="15615" width="15.2818181818182" style="5" customWidth="1"/>
    <col min="15616" max="15856" width="8.70909090909091" style="5"/>
    <col min="15857" max="15857" width="4.70909090909091" style="5" customWidth="1"/>
    <col min="15858" max="15858" width="35.7090909090909" style="5" customWidth="1"/>
    <col min="15859" max="15859" width="13.2818181818182" style="5" customWidth="1"/>
    <col min="15860" max="15860" width="17.2818181818182" style="5" customWidth="1"/>
    <col min="15861" max="15861" width="16.7090909090909" style="5" customWidth="1"/>
    <col min="15862" max="15862" width="17" style="5" customWidth="1"/>
    <col min="15863" max="15863" width="18.5727272727273" style="5" customWidth="1"/>
    <col min="15864" max="15864" width="8.70909090909091" style="5"/>
    <col min="15865" max="15865" width="9.28181818181818" style="5" customWidth="1"/>
    <col min="15866" max="15866" width="13.5727272727273" style="5" customWidth="1"/>
    <col min="15867" max="15867" width="43.7090909090909" style="5" customWidth="1"/>
    <col min="15868" max="15868" width="19" style="5" customWidth="1"/>
    <col min="15869" max="15869" width="14.2818181818182" style="5" customWidth="1"/>
    <col min="15870" max="15870" width="8.70909090909091" style="5"/>
    <col min="15871" max="15871" width="15.2818181818182" style="5" customWidth="1"/>
    <col min="15872" max="16112" width="8.70909090909091" style="5"/>
    <col min="16113" max="16113" width="4.70909090909091" style="5" customWidth="1"/>
    <col min="16114" max="16114" width="35.7090909090909" style="5" customWidth="1"/>
    <col min="16115" max="16115" width="13.2818181818182" style="5" customWidth="1"/>
    <col min="16116" max="16116" width="17.2818181818182" style="5" customWidth="1"/>
    <col min="16117" max="16117" width="16.7090909090909" style="5" customWidth="1"/>
    <col min="16118" max="16118" width="17" style="5" customWidth="1"/>
    <col min="16119" max="16119" width="18.5727272727273" style="5" customWidth="1"/>
    <col min="16120" max="16120" width="8.70909090909091" style="5"/>
    <col min="16121" max="16121" width="9.28181818181818" style="5" customWidth="1"/>
    <col min="16122" max="16122" width="13.5727272727273" style="5" customWidth="1"/>
    <col min="16123" max="16123" width="43.7090909090909" style="5" customWidth="1"/>
    <col min="16124" max="16124" width="19" style="5" customWidth="1"/>
    <col min="16125" max="16125" width="14.2818181818182" style="5" customWidth="1"/>
    <col min="16126" max="16126" width="8.70909090909091" style="5"/>
    <col min="16127" max="16127" width="15.2818181818182" style="5" customWidth="1"/>
    <col min="16128" max="16384" width="8.70909090909091" style="5"/>
  </cols>
  <sheetData>
    <row r="1" spans="1:3">
      <c r="A1" s="9" t="s">
        <v>0</v>
      </c>
      <c r="C1" s="4"/>
    </row>
    <row r="2" spans="1:3">
      <c r="A2" s="9"/>
      <c r="C2" s="4"/>
    </row>
    <row r="3" spans="1:3">
      <c r="A3" s="9"/>
      <c r="C3" s="4"/>
    </row>
    <row r="4" spans="1:8">
      <c r="A4" s="9" t="s">
        <v>2</v>
      </c>
      <c r="B4" s="9"/>
      <c r="C4" s="10">
        <f ca="1">TODAY()</f>
        <v>44771</v>
      </c>
      <c r="E4" s="13" t="s">
        <v>1</v>
      </c>
      <c r="F4" s="14"/>
      <c r="G4" s="14"/>
      <c r="H4" s="15"/>
    </row>
    <row r="5" spans="1:8">
      <c r="A5" s="11" t="s">
        <v>3</v>
      </c>
      <c r="C5" s="57" t="s">
        <v>4</v>
      </c>
      <c r="E5" s="17"/>
      <c r="F5" s="18"/>
      <c r="G5" s="18"/>
      <c r="H5" s="19"/>
    </row>
    <row r="6" ht="14.1" customHeight="1" spans="1:8">
      <c r="A6" s="11" t="s">
        <v>5</v>
      </c>
      <c r="C6" s="16">
        <v>69.06</v>
      </c>
      <c r="E6" s="17"/>
      <c r="F6" s="18"/>
      <c r="G6" s="18"/>
      <c r="H6" s="19"/>
    </row>
    <row r="7" ht="14.1" customHeight="1" spans="1:8">
      <c r="A7" s="11" t="s">
        <v>6</v>
      </c>
      <c r="C7" s="16">
        <v>62.97</v>
      </c>
      <c r="E7" s="17"/>
      <c r="F7" s="18"/>
      <c r="G7" s="18"/>
      <c r="H7" s="19"/>
    </row>
    <row r="8" spans="1:8">
      <c r="A8" s="20" t="s">
        <v>7</v>
      </c>
      <c r="B8" s="10"/>
      <c r="C8" s="21">
        <v>4000000000</v>
      </c>
      <c r="E8" s="17"/>
      <c r="F8" s="18"/>
      <c r="G8" s="18"/>
      <c r="H8" s="19"/>
    </row>
    <row r="9" spans="1:10">
      <c r="A9" s="58" t="s">
        <v>8</v>
      </c>
      <c r="B9" s="23"/>
      <c r="C9" s="24">
        <f>ROUND(($C$8)*B9,0)</f>
        <v>0</v>
      </c>
      <c r="E9" s="17"/>
      <c r="F9" s="18"/>
      <c r="G9" s="18"/>
      <c r="H9" s="19"/>
      <c r="I9" s="51"/>
      <c r="J9" s="51"/>
    </row>
    <row r="10" spans="1:10">
      <c r="A10" s="58" t="s">
        <v>9</v>
      </c>
      <c r="B10" s="23">
        <v>0.093</v>
      </c>
      <c r="C10" s="24">
        <f>ROUND(($C$8-SUM($C$9:C9))*B10,0)</f>
        <v>372000000</v>
      </c>
      <c r="E10" s="17"/>
      <c r="F10" s="18"/>
      <c r="G10" s="18"/>
      <c r="H10" s="19"/>
      <c r="I10" s="51"/>
      <c r="J10" s="51"/>
    </row>
    <row r="11" spans="1:10">
      <c r="A11" s="58" t="s">
        <v>10</v>
      </c>
      <c r="B11" s="23">
        <v>0.037</v>
      </c>
      <c r="C11" s="24">
        <f>ROUND(($C$8-SUM($C$9:C10))*B11,0)</f>
        <v>134236000</v>
      </c>
      <c r="E11" s="17"/>
      <c r="F11" s="18"/>
      <c r="G11" s="18"/>
      <c r="H11" s="19"/>
      <c r="I11" s="51"/>
      <c r="J11" s="51"/>
    </row>
    <row r="12" spans="1:10">
      <c r="A12" s="58" t="s">
        <v>11</v>
      </c>
      <c r="B12" s="23"/>
      <c r="C12" s="24">
        <f>ROUND(($C$8-SUM($C$9:C11))*B12,0)</f>
        <v>0</v>
      </c>
      <c r="E12" s="17"/>
      <c r="F12" s="18"/>
      <c r="G12" s="18"/>
      <c r="H12" s="19"/>
      <c r="I12" s="51"/>
      <c r="J12" s="51"/>
    </row>
    <row r="13" spans="1:10">
      <c r="A13" s="25" t="s">
        <v>12</v>
      </c>
      <c r="B13" s="26"/>
      <c r="C13" s="20">
        <f>C8-SUM(C9:C12)</f>
        <v>3493764000</v>
      </c>
      <c r="E13" s="17"/>
      <c r="F13" s="18"/>
      <c r="G13" s="18"/>
      <c r="H13" s="19"/>
      <c r="I13" s="51"/>
      <c r="J13" s="51"/>
    </row>
    <row r="14" spans="1:10">
      <c r="A14" s="59" t="s">
        <v>13</v>
      </c>
      <c r="B14" s="26"/>
      <c r="C14" s="24">
        <f>ROUND(($C$13-597756*C7)*10%,0)</f>
        <v>345612330</v>
      </c>
      <c r="E14" s="28"/>
      <c r="F14" s="29"/>
      <c r="G14" s="29"/>
      <c r="H14" s="30"/>
      <c r="I14" s="51"/>
      <c r="J14" s="51"/>
    </row>
    <row r="15" spans="1:10">
      <c r="A15" s="60" t="s">
        <v>14</v>
      </c>
      <c r="B15" s="26"/>
      <c r="C15" s="24">
        <f>ROUND($C$13*2%,0)</f>
        <v>69875280</v>
      </c>
      <c r="G15" s="51"/>
      <c r="H15" s="51"/>
      <c r="I15" s="51"/>
      <c r="J15" s="51"/>
    </row>
    <row r="16" spans="1:10">
      <c r="A16" s="25" t="s">
        <v>34</v>
      </c>
      <c r="B16" s="31"/>
      <c r="C16" s="32">
        <f>SUM(C13:C15)</f>
        <v>3909251610</v>
      </c>
      <c r="G16" s="51"/>
      <c r="H16" s="51"/>
      <c r="I16" s="51"/>
      <c r="J16" s="51"/>
    </row>
    <row r="17" hidden="1" spans="1:10">
      <c r="A17" s="25" t="s">
        <v>35</v>
      </c>
      <c r="B17" s="34"/>
      <c r="C17" s="20">
        <f>C14+C13</f>
        <v>3839376330</v>
      </c>
      <c r="G17" s="51"/>
      <c r="H17" s="51"/>
      <c r="I17" s="51"/>
      <c r="J17" s="51"/>
    </row>
    <row r="18" spans="1:32">
      <c r="A18" s="24"/>
      <c r="E18" s="4"/>
      <c r="F18" s="51"/>
      <c r="H18" s="5"/>
      <c r="J18" s="7"/>
      <c r="K18" s="7"/>
      <c r="L18" s="8"/>
      <c r="M18" s="8"/>
      <c r="AE18" s="5"/>
      <c r="AF18" s="5"/>
    </row>
    <row r="19" spans="1:10">
      <c r="A19" s="35" t="s">
        <v>17</v>
      </c>
      <c r="B19" s="35" t="s">
        <v>18</v>
      </c>
      <c r="C19" s="35" t="s">
        <v>19</v>
      </c>
      <c r="D19" s="36" t="s">
        <v>20</v>
      </c>
      <c r="E19" s="36" t="s">
        <v>21</v>
      </c>
      <c r="F19" s="51"/>
      <c r="G19" s="2"/>
      <c r="H19" s="2"/>
      <c r="I19" s="2"/>
      <c r="J19" s="2"/>
    </row>
    <row r="20" spans="1:10">
      <c r="A20" s="37" t="s">
        <v>22</v>
      </c>
      <c r="B20" s="37"/>
      <c r="C20" s="37"/>
      <c r="D20" s="38"/>
      <c r="E20" s="39">
        <v>50000000</v>
      </c>
      <c r="F20" s="51"/>
      <c r="G20" s="2"/>
      <c r="H20" s="2"/>
      <c r="I20" s="2"/>
      <c r="J20" s="2"/>
    </row>
    <row r="21" spans="1:10">
      <c r="A21" s="37" t="s">
        <v>23</v>
      </c>
      <c r="B21" s="37" t="s">
        <v>24</v>
      </c>
      <c r="C21" s="40">
        <f ca="1">C4+7</f>
        <v>44778</v>
      </c>
      <c r="D21" s="38">
        <v>0.3</v>
      </c>
      <c r="E21" s="39">
        <f>ROUND($C$17*D21,0)-E20</f>
        <v>1101812899</v>
      </c>
      <c r="F21" s="51"/>
      <c r="G21" s="2"/>
      <c r="H21" s="47"/>
      <c r="I21" s="2"/>
      <c r="J21" s="2"/>
    </row>
    <row r="22" spans="1:10">
      <c r="A22" s="37" t="s">
        <v>25</v>
      </c>
      <c r="B22" s="37" t="s">
        <v>36</v>
      </c>
      <c r="C22" s="40">
        <f ca="1">C21+30</f>
        <v>44808</v>
      </c>
      <c r="D22" s="38">
        <v>0.7</v>
      </c>
      <c r="E22" s="39">
        <f>ROUND($C$17*D22,0)</f>
        <v>2687563431</v>
      </c>
      <c r="F22" s="51"/>
      <c r="G22" s="2"/>
      <c r="H22" s="47"/>
      <c r="I22" s="2"/>
      <c r="J22" s="2"/>
    </row>
    <row r="23" spans="1:10">
      <c r="A23" s="37" t="s">
        <v>26</v>
      </c>
      <c r="B23" s="37" t="s">
        <v>30</v>
      </c>
      <c r="C23" s="40"/>
      <c r="D23" s="52"/>
      <c r="E23" s="39">
        <f>C15</f>
        <v>69875280</v>
      </c>
      <c r="F23" s="51"/>
      <c r="G23" s="2"/>
      <c r="H23" s="2"/>
      <c r="I23" s="2"/>
      <c r="J23" s="2"/>
    </row>
    <row r="24" s="1" customFormat="1" spans="1:32">
      <c r="A24" s="41" t="s">
        <v>33</v>
      </c>
      <c r="B24" s="41"/>
      <c r="C24" s="41"/>
      <c r="D24" s="42">
        <f>SUM(D20:D23)</f>
        <v>1</v>
      </c>
      <c r="E24" s="43">
        <f>SUM(E20:E23)</f>
        <v>3909251610</v>
      </c>
      <c r="F24" s="53">
        <f>C16-E24</f>
        <v>0</v>
      </c>
      <c r="G24" s="2"/>
      <c r="H24" s="2"/>
      <c r="I24" s="2"/>
      <c r="L24" s="21"/>
      <c r="M24" s="21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</row>
    <row r="25" s="2" customFormat="1" spans="1:33">
      <c r="A25" s="3"/>
      <c r="B25" s="4"/>
      <c r="C25" s="4"/>
      <c r="D25" s="5"/>
      <c r="E25" s="5"/>
      <c r="F25" s="51"/>
      <c r="G25" s="5"/>
      <c r="M25" s="49"/>
      <c r="N25" s="49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</row>
    <row r="26" spans="5:32">
      <c r="E26" s="46"/>
      <c r="F26" s="45"/>
      <c r="G26" s="6"/>
      <c r="H26" s="5"/>
      <c r="K26" s="7"/>
      <c r="M26" s="8"/>
      <c r="AF26" s="5"/>
    </row>
    <row r="27" spans="5:32">
      <c r="E27" s="45"/>
      <c r="G27" s="6"/>
      <c r="H27" s="5"/>
      <c r="K27" s="7"/>
      <c r="M27" s="8"/>
      <c r="AF27" s="5"/>
    </row>
  </sheetData>
  <mergeCells count="1">
    <mergeCell ref="E4:H14"/>
  </mergeCells>
  <pageMargins left="0.7" right="0.7" top="0.75" bottom="0.75" header="0.3" footer="0.3"/>
  <pageSetup paperSize="9" scale="9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29"/>
  <sheetViews>
    <sheetView showGridLines="0" tabSelected="1" workbookViewId="0">
      <selection activeCell="A12" sqref="A12"/>
    </sheetView>
  </sheetViews>
  <sheetFormatPr defaultColWidth="9" defaultRowHeight="14"/>
  <cols>
    <col min="1" max="1" width="56.4272727272727" style="3" customWidth="1"/>
    <col min="2" max="2" width="24" style="4" customWidth="1"/>
    <col min="3" max="3" width="22.5727272727273" style="5" customWidth="1"/>
    <col min="4" max="4" width="9.13636363636364" style="5" customWidth="1"/>
    <col min="5" max="5" width="10.1363636363636" style="5" customWidth="1"/>
    <col min="6" max="6" width="21.7090909090909" style="5" customWidth="1"/>
    <col min="7" max="7" width="20.5727272727273" style="5" customWidth="1"/>
    <col min="8" max="8" width="17.5727272727273" style="6" customWidth="1"/>
    <col min="9" max="9" width="19.8545454545455" style="5" customWidth="1"/>
    <col min="10" max="10" width="16" style="5" customWidth="1"/>
    <col min="11" max="11" width="8.70909090909091" style="5"/>
    <col min="12" max="12" width="15.2818181818182" style="7" customWidth="1"/>
    <col min="13" max="13" width="16.4272727272727" style="7" customWidth="1"/>
    <col min="14" max="14" width="12.2818181818182" style="8" customWidth="1"/>
    <col min="15" max="32" width="8.70909090909091" style="8"/>
    <col min="33" max="240" width="8.70909090909091" style="5"/>
    <col min="241" max="241" width="4.70909090909091" style="5" customWidth="1"/>
    <col min="242" max="242" width="35.7090909090909" style="5" customWidth="1"/>
    <col min="243" max="243" width="13.2818181818182" style="5" customWidth="1"/>
    <col min="244" max="244" width="17.2818181818182" style="5" customWidth="1"/>
    <col min="245" max="245" width="16.7090909090909" style="5" customWidth="1"/>
    <col min="246" max="246" width="17" style="5" customWidth="1"/>
    <col min="247" max="247" width="18.5727272727273" style="5" customWidth="1"/>
    <col min="248" max="248" width="8.70909090909091" style="5"/>
    <col min="249" max="249" width="9.28181818181818" style="5" customWidth="1"/>
    <col min="250" max="250" width="13.5727272727273" style="5" customWidth="1"/>
    <col min="251" max="251" width="43.7090909090909" style="5" customWidth="1"/>
    <col min="252" max="252" width="19" style="5" customWidth="1"/>
    <col min="253" max="253" width="14.2818181818182" style="5" customWidth="1"/>
    <col min="254" max="254" width="8.70909090909091" style="5"/>
    <col min="255" max="255" width="15.2818181818182" style="5" customWidth="1"/>
    <col min="256" max="496" width="8.70909090909091" style="5"/>
    <col min="497" max="497" width="4.70909090909091" style="5" customWidth="1"/>
    <col min="498" max="498" width="35.7090909090909" style="5" customWidth="1"/>
    <col min="499" max="499" width="13.2818181818182" style="5" customWidth="1"/>
    <col min="500" max="500" width="17.2818181818182" style="5" customWidth="1"/>
    <col min="501" max="501" width="16.7090909090909" style="5" customWidth="1"/>
    <col min="502" max="502" width="17" style="5" customWidth="1"/>
    <col min="503" max="503" width="18.5727272727273" style="5" customWidth="1"/>
    <col min="504" max="504" width="8.70909090909091" style="5"/>
    <col min="505" max="505" width="9.28181818181818" style="5" customWidth="1"/>
    <col min="506" max="506" width="13.5727272727273" style="5" customWidth="1"/>
    <col min="507" max="507" width="43.7090909090909" style="5" customWidth="1"/>
    <col min="508" max="508" width="19" style="5" customWidth="1"/>
    <col min="509" max="509" width="14.2818181818182" style="5" customWidth="1"/>
    <col min="510" max="510" width="8.70909090909091" style="5"/>
    <col min="511" max="511" width="15.2818181818182" style="5" customWidth="1"/>
    <col min="512" max="752" width="8.70909090909091" style="5"/>
    <col min="753" max="753" width="4.70909090909091" style="5" customWidth="1"/>
    <col min="754" max="754" width="35.7090909090909" style="5" customWidth="1"/>
    <col min="755" max="755" width="13.2818181818182" style="5" customWidth="1"/>
    <col min="756" max="756" width="17.2818181818182" style="5" customWidth="1"/>
    <col min="757" max="757" width="16.7090909090909" style="5" customWidth="1"/>
    <col min="758" max="758" width="17" style="5" customWidth="1"/>
    <col min="759" max="759" width="18.5727272727273" style="5" customWidth="1"/>
    <col min="760" max="760" width="8.70909090909091" style="5"/>
    <col min="761" max="761" width="9.28181818181818" style="5" customWidth="1"/>
    <col min="762" max="762" width="13.5727272727273" style="5" customWidth="1"/>
    <col min="763" max="763" width="43.7090909090909" style="5" customWidth="1"/>
    <col min="764" max="764" width="19" style="5" customWidth="1"/>
    <col min="765" max="765" width="14.2818181818182" style="5" customWidth="1"/>
    <col min="766" max="766" width="8.70909090909091" style="5"/>
    <col min="767" max="767" width="15.2818181818182" style="5" customWidth="1"/>
    <col min="768" max="1008" width="8.70909090909091" style="5"/>
    <col min="1009" max="1009" width="4.70909090909091" style="5" customWidth="1"/>
    <col min="1010" max="1010" width="35.7090909090909" style="5" customWidth="1"/>
    <col min="1011" max="1011" width="13.2818181818182" style="5" customWidth="1"/>
    <col min="1012" max="1012" width="17.2818181818182" style="5" customWidth="1"/>
    <col min="1013" max="1013" width="16.7090909090909" style="5" customWidth="1"/>
    <col min="1014" max="1014" width="17" style="5" customWidth="1"/>
    <col min="1015" max="1015" width="18.5727272727273" style="5" customWidth="1"/>
    <col min="1016" max="1016" width="8.70909090909091" style="5"/>
    <col min="1017" max="1017" width="9.28181818181818" style="5" customWidth="1"/>
    <col min="1018" max="1018" width="13.5727272727273" style="5" customWidth="1"/>
    <col min="1019" max="1019" width="43.7090909090909" style="5" customWidth="1"/>
    <col min="1020" max="1020" width="19" style="5" customWidth="1"/>
    <col min="1021" max="1021" width="14.2818181818182" style="5" customWidth="1"/>
    <col min="1022" max="1022" width="8.70909090909091" style="5"/>
    <col min="1023" max="1023" width="15.2818181818182" style="5" customWidth="1"/>
    <col min="1024" max="1264" width="8.70909090909091" style="5"/>
    <col min="1265" max="1265" width="4.70909090909091" style="5" customWidth="1"/>
    <col min="1266" max="1266" width="35.7090909090909" style="5" customWidth="1"/>
    <col min="1267" max="1267" width="13.2818181818182" style="5" customWidth="1"/>
    <col min="1268" max="1268" width="17.2818181818182" style="5" customWidth="1"/>
    <col min="1269" max="1269" width="16.7090909090909" style="5" customWidth="1"/>
    <col min="1270" max="1270" width="17" style="5" customWidth="1"/>
    <col min="1271" max="1271" width="18.5727272727273" style="5" customWidth="1"/>
    <col min="1272" max="1272" width="8.70909090909091" style="5"/>
    <col min="1273" max="1273" width="9.28181818181818" style="5" customWidth="1"/>
    <col min="1274" max="1274" width="13.5727272727273" style="5" customWidth="1"/>
    <col min="1275" max="1275" width="43.7090909090909" style="5" customWidth="1"/>
    <col min="1276" max="1276" width="19" style="5" customWidth="1"/>
    <col min="1277" max="1277" width="14.2818181818182" style="5" customWidth="1"/>
    <col min="1278" max="1278" width="8.70909090909091" style="5"/>
    <col min="1279" max="1279" width="15.2818181818182" style="5" customWidth="1"/>
    <col min="1280" max="1520" width="8.70909090909091" style="5"/>
    <col min="1521" max="1521" width="4.70909090909091" style="5" customWidth="1"/>
    <col min="1522" max="1522" width="35.7090909090909" style="5" customWidth="1"/>
    <col min="1523" max="1523" width="13.2818181818182" style="5" customWidth="1"/>
    <col min="1524" max="1524" width="17.2818181818182" style="5" customWidth="1"/>
    <col min="1525" max="1525" width="16.7090909090909" style="5" customWidth="1"/>
    <col min="1526" max="1526" width="17" style="5" customWidth="1"/>
    <col min="1527" max="1527" width="18.5727272727273" style="5" customWidth="1"/>
    <col min="1528" max="1528" width="8.70909090909091" style="5"/>
    <col min="1529" max="1529" width="9.28181818181818" style="5" customWidth="1"/>
    <col min="1530" max="1530" width="13.5727272727273" style="5" customWidth="1"/>
    <col min="1531" max="1531" width="43.7090909090909" style="5" customWidth="1"/>
    <col min="1532" max="1532" width="19" style="5" customWidth="1"/>
    <col min="1533" max="1533" width="14.2818181818182" style="5" customWidth="1"/>
    <col min="1534" max="1534" width="8.70909090909091" style="5"/>
    <col min="1535" max="1535" width="15.2818181818182" style="5" customWidth="1"/>
    <col min="1536" max="1776" width="8.70909090909091" style="5"/>
    <col min="1777" max="1777" width="4.70909090909091" style="5" customWidth="1"/>
    <col min="1778" max="1778" width="35.7090909090909" style="5" customWidth="1"/>
    <col min="1779" max="1779" width="13.2818181818182" style="5" customWidth="1"/>
    <col min="1780" max="1780" width="17.2818181818182" style="5" customWidth="1"/>
    <col min="1781" max="1781" width="16.7090909090909" style="5" customWidth="1"/>
    <col min="1782" max="1782" width="17" style="5" customWidth="1"/>
    <col min="1783" max="1783" width="18.5727272727273" style="5" customWidth="1"/>
    <col min="1784" max="1784" width="8.70909090909091" style="5"/>
    <col min="1785" max="1785" width="9.28181818181818" style="5" customWidth="1"/>
    <col min="1786" max="1786" width="13.5727272727273" style="5" customWidth="1"/>
    <col min="1787" max="1787" width="43.7090909090909" style="5" customWidth="1"/>
    <col min="1788" max="1788" width="19" style="5" customWidth="1"/>
    <col min="1789" max="1789" width="14.2818181818182" style="5" customWidth="1"/>
    <col min="1790" max="1790" width="8.70909090909091" style="5"/>
    <col min="1791" max="1791" width="15.2818181818182" style="5" customWidth="1"/>
    <col min="1792" max="2032" width="8.70909090909091" style="5"/>
    <col min="2033" max="2033" width="4.70909090909091" style="5" customWidth="1"/>
    <col min="2034" max="2034" width="35.7090909090909" style="5" customWidth="1"/>
    <col min="2035" max="2035" width="13.2818181818182" style="5" customWidth="1"/>
    <col min="2036" max="2036" width="17.2818181818182" style="5" customWidth="1"/>
    <col min="2037" max="2037" width="16.7090909090909" style="5" customWidth="1"/>
    <col min="2038" max="2038" width="17" style="5" customWidth="1"/>
    <col min="2039" max="2039" width="18.5727272727273" style="5" customWidth="1"/>
    <col min="2040" max="2040" width="8.70909090909091" style="5"/>
    <col min="2041" max="2041" width="9.28181818181818" style="5" customWidth="1"/>
    <col min="2042" max="2042" width="13.5727272727273" style="5" customWidth="1"/>
    <col min="2043" max="2043" width="43.7090909090909" style="5" customWidth="1"/>
    <col min="2044" max="2044" width="19" style="5" customWidth="1"/>
    <col min="2045" max="2045" width="14.2818181818182" style="5" customWidth="1"/>
    <col min="2046" max="2046" width="8.70909090909091" style="5"/>
    <col min="2047" max="2047" width="15.2818181818182" style="5" customWidth="1"/>
    <col min="2048" max="2288" width="8.70909090909091" style="5"/>
    <col min="2289" max="2289" width="4.70909090909091" style="5" customWidth="1"/>
    <col min="2290" max="2290" width="35.7090909090909" style="5" customWidth="1"/>
    <col min="2291" max="2291" width="13.2818181818182" style="5" customWidth="1"/>
    <col min="2292" max="2292" width="17.2818181818182" style="5" customWidth="1"/>
    <col min="2293" max="2293" width="16.7090909090909" style="5" customWidth="1"/>
    <col min="2294" max="2294" width="17" style="5" customWidth="1"/>
    <col min="2295" max="2295" width="18.5727272727273" style="5" customWidth="1"/>
    <col min="2296" max="2296" width="8.70909090909091" style="5"/>
    <col min="2297" max="2297" width="9.28181818181818" style="5" customWidth="1"/>
    <col min="2298" max="2298" width="13.5727272727273" style="5" customWidth="1"/>
    <col min="2299" max="2299" width="43.7090909090909" style="5" customWidth="1"/>
    <col min="2300" max="2300" width="19" style="5" customWidth="1"/>
    <col min="2301" max="2301" width="14.2818181818182" style="5" customWidth="1"/>
    <col min="2302" max="2302" width="8.70909090909091" style="5"/>
    <col min="2303" max="2303" width="15.2818181818182" style="5" customWidth="1"/>
    <col min="2304" max="2544" width="8.70909090909091" style="5"/>
    <col min="2545" max="2545" width="4.70909090909091" style="5" customWidth="1"/>
    <col min="2546" max="2546" width="35.7090909090909" style="5" customWidth="1"/>
    <col min="2547" max="2547" width="13.2818181818182" style="5" customWidth="1"/>
    <col min="2548" max="2548" width="17.2818181818182" style="5" customWidth="1"/>
    <col min="2549" max="2549" width="16.7090909090909" style="5" customWidth="1"/>
    <col min="2550" max="2550" width="17" style="5" customWidth="1"/>
    <col min="2551" max="2551" width="18.5727272727273" style="5" customWidth="1"/>
    <col min="2552" max="2552" width="8.70909090909091" style="5"/>
    <col min="2553" max="2553" width="9.28181818181818" style="5" customWidth="1"/>
    <col min="2554" max="2554" width="13.5727272727273" style="5" customWidth="1"/>
    <col min="2555" max="2555" width="43.7090909090909" style="5" customWidth="1"/>
    <col min="2556" max="2556" width="19" style="5" customWidth="1"/>
    <col min="2557" max="2557" width="14.2818181818182" style="5" customWidth="1"/>
    <col min="2558" max="2558" width="8.70909090909091" style="5"/>
    <col min="2559" max="2559" width="15.2818181818182" style="5" customWidth="1"/>
    <col min="2560" max="2800" width="8.70909090909091" style="5"/>
    <col min="2801" max="2801" width="4.70909090909091" style="5" customWidth="1"/>
    <col min="2802" max="2802" width="35.7090909090909" style="5" customWidth="1"/>
    <col min="2803" max="2803" width="13.2818181818182" style="5" customWidth="1"/>
    <col min="2804" max="2804" width="17.2818181818182" style="5" customWidth="1"/>
    <col min="2805" max="2805" width="16.7090909090909" style="5" customWidth="1"/>
    <col min="2806" max="2806" width="17" style="5" customWidth="1"/>
    <col min="2807" max="2807" width="18.5727272727273" style="5" customWidth="1"/>
    <col min="2808" max="2808" width="8.70909090909091" style="5"/>
    <col min="2809" max="2809" width="9.28181818181818" style="5" customWidth="1"/>
    <col min="2810" max="2810" width="13.5727272727273" style="5" customWidth="1"/>
    <col min="2811" max="2811" width="43.7090909090909" style="5" customWidth="1"/>
    <col min="2812" max="2812" width="19" style="5" customWidth="1"/>
    <col min="2813" max="2813" width="14.2818181818182" style="5" customWidth="1"/>
    <col min="2814" max="2814" width="8.70909090909091" style="5"/>
    <col min="2815" max="2815" width="15.2818181818182" style="5" customWidth="1"/>
    <col min="2816" max="3056" width="8.70909090909091" style="5"/>
    <col min="3057" max="3057" width="4.70909090909091" style="5" customWidth="1"/>
    <col min="3058" max="3058" width="35.7090909090909" style="5" customWidth="1"/>
    <col min="3059" max="3059" width="13.2818181818182" style="5" customWidth="1"/>
    <col min="3060" max="3060" width="17.2818181818182" style="5" customWidth="1"/>
    <col min="3061" max="3061" width="16.7090909090909" style="5" customWidth="1"/>
    <col min="3062" max="3062" width="17" style="5" customWidth="1"/>
    <col min="3063" max="3063" width="18.5727272727273" style="5" customWidth="1"/>
    <col min="3064" max="3064" width="8.70909090909091" style="5"/>
    <col min="3065" max="3065" width="9.28181818181818" style="5" customWidth="1"/>
    <col min="3066" max="3066" width="13.5727272727273" style="5" customWidth="1"/>
    <col min="3067" max="3067" width="43.7090909090909" style="5" customWidth="1"/>
    <col min="3068" max="3068" width="19" style="5" customWidth="1"/>
    <col min="3069" max="3069" width="14.2818181818182" style="5" customWidth="1"/>
    <col min="3070" max="3070" width="8.70909090909091" style="5"/>
    <col min="3071" max="3071" width="15.2818181818182" style="5" customWidth="1"/>
    <col min="3072" max="3312" width="8.70909090909091" style="5"/>
    <col min="3313" max="3313" width="4.70909090909091" style="5" customWidth="1"/>
    <col min="3314" max="3314" width="35.7090909090909" style="5" customWidth="1"/>
    <col min="3315" max="3315" width="13.2818181818182" style="5" customWidth="1"/>
    <col min="3316" max="3316" width="17.2818181818182" style="5" customWidth="1"/>
    <col min="3317" max="3317" width="16.7090909090909" style="5" customWidth="1"/>
    <col min="3318" max="3318" width="17" style="5" customWidth="1"/>
    <col min="3319" max="3319" width="18.5727272727273" style="5" customWidth="1"/>
    <col min="3320" max="3320" width="8.70909090909091" style="5"/>
    <col min="3321" max="3321" width="9.28181818181818" style="5" customWidth="1"/>
    <col min="3322" max="3322" width="13.5727272727273" style="5" customWidth="1"/>
    <col min="3323" max="3323" width="43.7090909090909" style="5" customWidth="1"/>
    <col min="3324" max="3324" width="19" style="5" customWidth="1"/>
    <col min="3325" max="3325" width="14.2818181818182" style="5" customWidth="1"/>
    <col min="3326" max="3326" width="8.70909090909091" style="5"/>
    <col min="3327" max="3327" width="15.2818181818182" style="5" customWidth="1"/>
    <col min="3328" max="3568" width="8.70909090909091" style="5"/>
    <col min="3569" max="3569" width="4.70909090909091" style="5" customWidth="1"/>
    <col min="3570" max="3570" width="35.7090909090909" style="5" customWidth="1"/>
    <col min="3571" max="3571" width="13.2818181818182" style="5" customWidth="1"/>
    <col min="3572" max="3572" width="17.2818181818182" style="5" customWidth="1"/>
    <col min="3573" max="3573" width="16.7090909090909" style="5" customWidth="1"/>
    <col min="3574" max="3574" width="17" style="5" customWidth="1"/>
    <col min="3575" max="3575" width="18.5727272727273" style="5" customWidth="1"/>
    <col min="3576" max="3576" width="8.70909090909091" style="5"/>
    <col min="3577" max="3577" width="9.28181818181818" style="5" customWidth="1"/>
    <col min="3578" max="3578" width="13.5727272727273" style="5" customWidth="1"/>
    <col min="3579" max="3579" width="43.7090909090909" style="5" customWidth="1"/>
    <col min="3580" max="3580" width="19" style="5" customWidth="1"/>
    <col min="3581" max="3581" width="14.2818181818182" style="5" customWidth="1"/>
    <col min="3582" max="3582" width="8.70909090909091" style="5"/>
    <col min="3583" max="3583" width="15.2818181818182" style="5" customWidth="1"/>
    <col min="3584" max="3824" width="8.70909090909091" style="5"/>
    <col min="3825" max="3825" width="4.70909090909091" style="5" customWidth="1"/>
    <col min="3826" max="3826" width="35.7090909090909" style="5" customWidth="1"/>
    <col min="3827" max="3827" width="13.2818181818182" style="5" customWidth="1"/>
    <col min="3828" max="3828" width="17.2818181818182" style="5" customWidth="1"/>
    <col min="3829" max="3829" width="16.7090909090909" style="5" customWidth="1"/>
    <col min="3830" max="3830" width="17" style="5" customWidth="1"/>
    <col min="3831" max="3831" width="18.5727272727273" style="5" customWidth="1"/>
    <col min="3832" max="3832" width="8.70909090909091" style="5"/>
    <col min="3833" max="3833" width="9.28181818181818" style="5" customWidth="1"/>
    <col min="3834" max="3834" width="13.5727272727273" style="5" customWidth="1"/>
    <col min="3835" max="3835" width="43.7090909090909" style="5" customWidth="1"/>
    <col min="3836" max="3836" width="19" style="5" customWidth="1"/>
    <col min="3837" max="3837" width="14.2818181818182" style="5" customWidth="1"/>
    <col min="3838" max="3838" width="8.70909090909091" style="5"/>
    <col min="3839" max="3839" width="15.2818181818182" style="5" customWidth="1"/>
    <col min="3840" max="4080" width="8.70909090909091" style="5"/>
    <col min="4081" max="4081" width="4.70909090909091" style="5" customWidth="1"/>
    <col min="4082" max="4082" width="35.7090909090909" style="5" customWidth="1"/>
    <col min="4083" max="4083" width="13.2818181818182" style="5" customWidth="1"/>
    <col min="4084" max="4084" width="17.2818181818182" style="5" customWidth="1"/>
    <col min="4085" max="4085" width="16.7090909090909" style="5" customWidth="1"/>
    <col min="4086" max="4086" width="17" style="5" customWidth="1"/>
    <col min="4087" max="4087" width="18.5727272727273" style="5" customWidth="1"/>
    <col min="4088" max="4088" width="8.70909090909091" style="5"/>
    <col min="4089" max="4089" width="9.28181818181818" style="5" customWidth="1"/>
    <col min="4090" max="4090" width="13.5727272727273" style="5" customWidth="1"/>
    <col min="4091" max="4091" width="43.7090909090909" style="5" customWidth="1"/>
    <col min="4092" max="4092" width="19" style="5" customWidth="1"/>
    <col min="4093" max="4093" width="14.2818181818182" style="5" customWidth="1"/>
    <col min="4094" max="4094" width="8.70909090909091" style="5"/>
    <col min="4095" max="4095" width="15.2818181818182" style="5" customWidth="1"/>
    <col min="4096" max="4336" width="8.70909090909091" style="5"/>
    <col min="4337" max="4337" width="4.70909090909091" style="5" customWidth="1"/>
    <col min="4338" max="4338" width="35.7090909090909" style="5" customWidth="1"/>
    <col min="4339" max="4339" width="13.2818181818182" style="5" customWidth="1"/>
    <col min="4340" max="4340" width="17.2818181818182" style="5" customWidth="1"/>
    <col min="4341" max="4341" width="16.7090909090909" style="5" customWidth="1"/>
    <col min="4342" max="4342" width="17" style="5" customWidth="1"/>
    <col min="4343" max="4343" width="18.5727272727273" style="5" customWidth="1"/>
    <col min="4344" max="4344" width="8.70909090909091" style="5"/>
    <col min="4345" max="4345" width="9.28181818181818" style="5" customWidth="1"/>
    <col min="4346" max="4346" width="13.5727272727273" style="5" customWidth="1"/>
    <col min="4347" max="4347" width="43.7090909090909" style="5" customWidth="1"/>
    <col min="4348" max="4348" width="19" style="5" customWidth="1"/>
    <col min="4349" max="4349" width="14.2818181818182" style="5" customWidth="1"/>
    <col min="4350" max="4350" width="8.70909090909091" style="5"/>
    <col min="4351" max="4351" width="15.2818181818182" style="5" customWidth="1"/>
    <col min="4352" max="4592" width="8.70909090909091" style="5"/>
    <col min="4593" max="4593" width="4.70909090909091" style="5" customWidth="1"/>
    <col min="4594" max="4594" width="35.7090909090909" style="5" customWidth="1"/>
    <col min="4595" max="4595" width="13.2818181818182" style="5" customWidth="1"/>
    <col min="4596" max="4596" width="17.2818181818182" style="5" customWidth="1"/>
    <col min="4597" max="4597" width="16.7090909090909" style="5" customWidth="1"/>
    <col min="4598" max="4598" width="17" style="5" customWidth="1"/>
    <col min="4599" max="4599" width="18.5727272727273" style="5" customWidth="1"/>
    <col min="4600" max="4600" width="8.70909090909091" style="5"/>
    <col min="4601" max="4601" width="9.28181818181818" style="5" customWidth="1"/>
    <col min="4602" max="4602" width="13.5727272727273" style="5" customWidth="1"/>
    <col min="4603" max="4603" width="43.7090909090909" style="5" customWidth="1"/>
    <col min="4604" max="4604" width="19" style="5" customWidth="1"/>
    <col min="4605" max="4605" width="14.2818181818182" style="5" customWidth="1"/>
    <col min="4606" max="4606" width="8.70909090909091" style="5"/>
    <col min="4607" max="4607" width="15.2818181818182" style="5" customWidth="1"/>
    <col min="4608" max="4848" width="8.70909090909091" style="5"/>
    <col min="4849" max="4849" width="4.70909090909091" style="5" customWidth="1"/>
    <col min="4850" max="4850" width="35.7090909090909" style="5" customWidth="1"/>
    <col min="4851" max="4851" width="13.2818181818182" style="5" customWidth="1"/>
    <col min="4852" max="4852" width="17.2818181818182" style="5" customWidth="1"/>
    <col min="4853" max="4853" width="16.7090909090909" style="5" customWidth="1"/>
    <col min="4854" max="4854" width="17" style="5" customWidth="1"/>
    <col min="4855" max="4855" width="18.5727272727273" style="5" customWidth="1"/>
    <col min="4856" max="4856" width="8.70909090909091" style="5"/>
    <col min="4857" max="4857" width="9.28181818181818" style="5" customWidth="1"/>
    <col min="4858" max="4858" width="13.5727272727273" style="5" customWidth="1"/>
    <col min="4859" max="4859" width="43.7090909090909" style="5" customWidth="1"/>
    <col min="4860" max="4860" width="19" style="5" customWidth="1"/>
    <col min="4861" max="4861" width="14.2818181818182" style="5" customWidth="1"/>
    <col min="4862" max="4862" width="8.70909090909091" style="5"/>
    <col min="4863" max="4863" width="15.2818181818182" style="5" customWidth="1"/>
    <col min="4864" max="5104" width="8.70909090909091" style="5"/>
    <col min="5105" max="5105" width="4.70909090909091" style="5" customWidth="1"/>
    <col min="5106" max="5106" width="35.7090909090909" style="5" customWidth="1"/>
    <col min="5107" max="5107" width="13.2818181818182" style="5" customWidth="1"/>
    <col min="5108" max="5108" width="17.2818181818182" style="5" customWidth="1"/>
    <col min="5109" max="5109" width="16.7090909090909" style="5" customWidth="1"/>
    <col min="5110" max="5110" width="17" style="5" customWidth="1"/>
    <col min="5111" max="5111" width="18.5727272727273" style="5" customWidth="1"/>
    <col min="5112" max="5112" width="8.70909090909091" style="5"/>
    <col min="5113" max="5113" width="9.28181818181818" style="5" customWidth="1"/>
    <col min="5114" max="5114" width="13.5727272727273" style="5" customWidth="1"/>
    <col min="5115" max="5115" width="43.7090909090909" style="5" customWidth="1"/>
    <col min="5116" max="5116" width="19" style="5" customWidth="1"/>
    <col min="5117" max="5117" width="14.2818181818182" style="5" customWidth="1"/>
    <col min="5118" max="5118" width="8.70909090909091" style="5"/>
    <col min="5119" max="5119" width="15.2818181818182" style="5" customWidth="1"/>
    <col min="5120" max="5360" width="8.70909090909091" style="5"/>
    <col min="5361" max="5361" width="4.70909090909091" style="5" customWidth="1"/>
    <col min="5362" max="5362" width="35.7090909090909" style="5" customWidth="1"/>
    <col min="5363" max="5363" width="13.2818181818182" style="5" customWidth="1"/>
    <col min="5364" max="5364" width="17.2818181818182" style="5" customWidth="1"/>
    <col min="5365" max="5365" width="16.7090909090909" style="5" customWidth="1"/>
    <col min="5366" max="5366" width="17" style="5" customWidth="1"/>
    <col min="5367" max="5367" width="18.5727272727273" style="5" customWidth="1"/>
    <col min="5368" max="5368" width="8.70909090909091" style="5"/>
    <col min="5369" max="5369" width="9.28181818181818" style="5" customWidth="1"/>
    <col min="5370" max="5370" width="13.5727272727273" style="5" customWidth="1"/>
    <col min="5371" max="5371" width="43.7090909090909" style="5" customWidth="1"/>
    <col min="5372" max="5372" width="19" style="5" customWidth="1"/>
    <col min="5373" max="5373" width="14.2818181818182" style="5" customWidth="1"/>
    <col min="5374" max="5374" width="8.70909090909091" style="5"/>
    <col min="5375" max="5375" width="15.2818181818182" style="5" customWidth="1"/>
    <col min="5376" max="5616" width="8.70909090909091" style="5"/>
    <col min="5617" max="5617" width="4.70909090909091" style="5" customWidth="1"/>
    <col min="5618" max="5618" width="35.7090909090909" style="5" customWidth="1"/>
    <col min="5619" max="5619" width="13.2818181818182" style="5" customWidth="1"/>
    <col min="5620" max="5620" width="17.2818181818182" style="5" customWidth="1"/>
    <col min="5621" max="5621" width="16.7090909090909" style="5" customWidth="1"/>
    <col min="5622" max="5622" width="17" style="5" customWidth="1"/>
    <col min="5623" max="5623" width="18.5727272727273" style="5" customWidth="1"/>
    <col min="5624" max="5624" width="8.70909090909091" style="5"/>
    <col min="5625" max="5625" width="9.28181818181818" style="5" customWidth="1"/>
    <col min="5626" max="5626" width="13.5727272727273" style="5" customWidth="1"/>
    <col min="5627" max="5627" width="43.7090909090909" style="5" customWidth="1"/>
    <col min="5628" max="5628" width="19" style="5" customWidth="1"/>
    <col min="5629" max="5629" width="14.2818181818182" style="5" customWidth="1"/>
    <col min="5630" max="5630" width="8.70909090909091" style="5"/>
    <col min="5631" max="5631" width="15.2818181818182" style="5" customWidth="1"/>
    <col min="5632" max="5872" width="8.70909090909091" style="5"/>
    <col min="5873" max="5873" width="4.70909090909091" style="5" customWidth="1"/>
    <col min="5874" max="5874" width="35.7090909090909" style="5" customWidth="1"/>
    <col min="5875" max="5875" width="13.2818181818182" style="5" customWidth="1"/>
    <col min="5876" max="5876" width="17.2818181818182" style="5" customWidth="1"/>
    <col min="5877" max="5877" width="16.7090909090909" style="5" customWidth="1"/>
    <col min="5878" max="5878" width="17" style="5" customWidth="1"/>
    <col min="5879" max="5879" width="18.5727272727273" style="5" customWidth="1"/>
    <col min="5880" max="5880" width="8.70909090909091" style="5"/>
    <col min="5881" max="5881" width="9.28181818181818" style="5" customWidth="1"/>
    <col min="5882" max="5882" width="13.5727272727273" style="5" customWidth="1"/>
    <col min="5883" max="5883" width="43.7090909090909" style="5" customWidth="1"/>
    <col min="5884" max="5884" width="19" style="5" customWidth="1"/>
    <col min="5885" max="5885" width="14.2818181818182" style="5" customWidth="1"/>
    <col min="5886" max="5886" width="8.70909090909091" style="5"/>
    <col min="5887" max="5887" width="15.2818181818182" style="5" customWidth="1"/>
    <col min="5888" max="6128" width="8.70909090909091" style="5"/>
    <col min="6129" max="6129" width="4.70909090909091" style="5" customWidth="1"/>
    <col min="6130" max="6130" width="35.7090909090909" style="5" customWidth="1"/>
    <col min="6131" max="6131" width="13.2818181818182" style="5" customWidth="1"/>
    <col min="6132" max="6132" width="17.2818181818182" style="5" customWidth="1"/>
    <col min="6133" max="6133" width="16.7090909090909" style="5" customWidth="1"/>
    <col min="6134" max="6134" width="17" style="5" customWidth="1"/>
    <col min="6135" max="6135" width="18.5727272727273" style="5" customWidth="1"/>
    <col min="6136" max="6136" width="8.70909090909091" style="5"/>
    <col min="6137" max="6137" width="9.28181818181818" style="5" customWidth="1"/>
    <col min="6138" max="6138" width="13.5727272727273" style="5" customWidth="1"/>
    <col min="6139" max="6139" width="43.7090909090909" style="5" customWidth="1"/>
    <col min="6140" max="6140" width="19" style="5" customWidth="1"/>
    <col min="6141" max="6141" width="14.2818181818182" style="5" customWidth="1"/>
    <col min="6142" max="6142" width="8.70909090909091" style="5"/>
    <col min="6143" max="6143" width="15.2818181818182" style="5" customWidth="1"/>
    <col min="6144" max="6384" width="8.70909090909091" style="5"/>
    <col min="6385" max="6385" width="4.70909090909091" style="5" customWidth="1"/>
    <col min="6386" max="6386" width="35.7090909090909" style="5" customWidth="1"/>
    <col min="6387" max="6387" width="13.2818181818182" style="5" customWidth="1"/>
    <col min="6388" max="6388" width="17.2818181818182" style="5" customWidth="1"/>
    <col min="6389" max="6389" width="16.7090909090909" style="5" customWidth="1"/>
    <col min="6390" max="6390" width="17" style="5" customWidth="1"/>
    <col min="6391" max="6391" width="18.5727272727273" style="5" customWidth="1"/>
    <col min="6392" max="6392" width="8.70909090909091" style="5"/>
    <col min="6393" max="6393" width="9.28181818181818" style="5" customWidth="1"/>
    <col min="6394" max="6394" width="13.5727272727273" style="5" customWidth="1"/>
    <col min="6395" max="6395" width="43.7090909090909" style="5" customWidth="1"/>
    <col min="6396" max="6396" width="19" style="5" customWidth="1"/>
    <col min="6397" max="6397" width="14.2818181818182" style="5" customWidth="1"/>
    <col min="6398" max="6398" width="8.70909090909091" style="5"/>
    <col min="6399" max="6399" width="15.2818181818182" style="5" customWidth="1"/>
    <col min="6400" max="6640" width="8.70909090909091" style="5"/>
    <col min="6641" max="6641" width="4.70909090909091" style="5" customWidth="1"/>
    <col min="6642" max="6642" width="35.7090909090909" style="5" customWidth="1"/>
    <col min="6643" max="6643" width="13.2818181818182" style="5" customWidth="1"/>
    <col min="6644" max="6644" width="17.2818181818182" style="5" customWidth="1"/>
    <col min="6645" max="6645" width="16.7090909090909" style="5" customWidth="1"/>
    <col min="6646" max="6646" width="17" style="5" customWidth="1"/>
    <col min="6647" max="6647" width="18.5727272727273" style="5" customWidth="1"/>
    <col min="6648" max="6648" width="8.70909090909091" style="5"/>
    <col min="6649" max="6649" width="9.28181818181818" style="5" customWidth="1"/>
    <col min="6650" max="6650" width="13.5727272727273" style="5" customWidth="1"/>
    <col min="6651" max="6651" width="43.7090909090909" style="5" customWidth="1"/>
    <col min="6652" max="6652" width="19" style="5" customWidth="1"/>
    <col min="6653" max="6653" width="14.2818181818182" style="5" customWidth="1"/>
    <col min="6654" max="6654" width="8.70909090909091" style="5"/>
    <col min="6655" max="6655" width="15.2818181818182" style="5" customWidth="1"/>
    <col min="6656" max="6896" width="8.70909090909091" style="5"/>
    <col min="6897" max="6897" width="4.70909090909091" style="5" customWidth="1"/>
    <col min="6898" max="6898" width="35.7090909090909" style="5" customWidth="1"/>
    <col min="6899" max="6899" width="13.2818181818182" style="5" customWidth="1"/>
    <col min="6900" max="6900" width="17.2818181818182" style="5" customWidth="1"/>
    <col min="6901" max="6901" width="16.7090909090909" style="5" customWidth="1"/>
    <col min="6902" max="6902" width="17" style="5" customWidth="1"/>
    <col min="6903" max="6903" width="18.5727272727273" style="5" customWidth="1"/>
    <col min="6904" max="6904" width="8.70909090909091" style="5"/>
    <col min="6905" max="6905" width="9.28181818181818" style="5" customWidth="1"/>
    <col min="6906" max="6906" width="13.5727272727273" style="5" customWidth="1"/>
    <col min="6907" max="6907" width="43.7090909090909" style="5" customWidth="1"/>
    <col min="6908" max="6908" width="19" style="5" customWidth="1"/>
    <col min="6909" max="6909" width="14.2818181818182" style="5" customWidth="1"/>
    <col min="6910" max="6910" width="8.70909090909091" style="5"/>
    <col min="6911" max="6911" width="15.2818181818182" style="5" customWidth="1"/>
    <col min="6912" max="7152" width="8.70909090909091" style="5"/>
    <col min="7153" max="7153" width="4.70909090909091" style="5" customWidth="1"/>
    <col min="7154" max="7154" width="35.7090909090909" style="5" customWidth="1"/>
    <col min="7155" max="7155" width="13.2818181818182" style="5" customWidth="1"/>
    <col min="7156" max="7156" width="17.2818181818182" style="5" customWidth="1"/>
    <col min="7157" max="7157" width="16.7090909090909" style="5" customWidth="1"/>
    <col min="7158" max="7158" width="17" style="5" customWidth="1"/>
    <col min="7159" max="7159" width="18.5727272727273" style="5" customWidth="1"/>
    <col min="7160" max="7160" width="8.70909090909091" style="5"/>
    <col min="7161" max="7161" width="9.28181818181818" style="5" customWidth="1"/>
    <col min="7162" max="7162" width="13.5727272727273" style="5" customWidth="1"/>
    <col min="7163" max="7163" width="43.7090909090909" style="5" customWidth="1"/>
    <col min="7164" max="7164" width="19" style="5" customWidth="1"/>
    <col min="7165" max="7165" width="14.2818181818182" style="5" customWidth="1"/>
    <col min="7166" max="7166" width="8.70909090909091" style="5"/>
    <col min="7167" max="7167" width="15.2818181818182" style="5" customWidth="1"/>
    <col min="7168" max="7408" width="8.70909090909091" style="5"/>
    <col min="7409" max="7409" width="4.70909090909091" style="5" customWidth="1"/>
    <col min="7410" max="7410" width="35.7090909090909" style="5" customWidth="1"/>
    <col min="7411" max="7411" width="13.2818181818182" style="5" customWidth="1"/>
    <col min="7412" max="7412" width="17.2818181818182" style="5" customWidth="1"/>
    <col min="7413" max="7413" width="16.7090909090909" style="5" customWidth="1"/>
    <col min="7414" max="7414" width="17" style="5" customWidth="1"/>
    <col min="7415" max="7415" width="18.5727272727273" style="5" customWidth="1"/>
    <col min="7416" max="7416" width="8.70909090909091" style="5"/>
    <col min="7417" max="7417" width="9.28181818181818" style="5" customWidth="1"/>
    <col min="7418" max="7418" width="13.5727272727273" style="5" customWidth="1"/>
    <col min="7419" max="7419" width="43.7090909090909" style="5" customWidth="1"/>
    <col min="7420" max="7420" width="19" style="5" customWidth="1"/>
    <col min="7421" max="7421" width="14.2818181818182" style="5" customWidth="1"/>
    <col min="7422" max="7422" width="8.70909090909091" style="5"/>
    <col min="7423" max="7423" width="15.2818181818182" style="5" customWidth="1"/>
    <col min="7424" max="7664" width="8.70909090909091" style="5"/>
    <col min="7665" max="7665" width="4.70909090909091" style="5" customWidth="1"/>
    <col min="7666" max="7666" width="35.7090909090909" style="5" customWidth="1"/>
    <col min="7667" max="7667" width="13.2818181818182" style="5" customWidth="1"/>
    <col min="7668" max="7668" width="17.2818181818182" style="5" customWidth="1"/>
    <col min="7669" max="7669" width="16.7090909090909" style="5" customWidth="1"/>
    <col min="7670" max="7670" width="17" style="5" customWidth="1"/>
    <col min="7671" max="7671" width="18.5727272727273" style="5" customWidth="1"/>
    <col min="7672" max="7672" width="8.70909090909091" style="5"/>
    <col min="7673" max="7673" width="9.28181818181818" style="5" customWidth="1"/>
    <col min="7674" max="7674" width="13.5727272727273" style="5" customWidth="1"/>
    <col min="7675" max="7675" width="43.7090909090909" style="5" customWidth="1"/>
    <col min="7676" max="7676" width="19" style="5" customWidth="1"/>
    <col min="7677" max="7677" width="14.2818181818182" style="5" customWidth="1"/>
    <col min="7678" max="7678" width="8.70909090909091" style="5"/>
    <col min="7679" max="7679" width="15.2818181818182" style="5" customWidth="1"/>
    <col min="7680" max="7920" width="8.70909090909091" style="5"/>
    <col min="7921" max="7921" width="4.70909090909091" style="5" customWidth="1"/>
    <col min="7922" max="7922" width="35.7090909090909" style="5" customWidth="1"/>
    <col min="7923" max="7923" width="13.2818181818182" style="5" customWidth="1"/>
    <col min="7924" max="7924" width="17.2818181818182" style="5" customWidth="1"/>
    <col min="7925" max="7925" width="16.7090909090909" style="5" customWidth="1"/>
    <col min="7926" max="7926" width="17" style="5" customWidth="1"/>
    <col min="7927" max="7927" width="18.5727272727273" style="5" customWidth="1"/>
    <col min="7928" max="7928" width="8.70909090909091" style="5"/>
    <col min="7929" max="7929" width="9.28181818181818" style="5" customWidth="1"/>
    <col min="7930" max="7930" width="13.5727272727273" style="5" customWidth="1"/>
    <col min="7931" max="7931" width="43.7090909090909" style="5" customWidth="1"/>
    <col min="7932" max="7932" width="19" style="5" customWidth="1"/>
    <col min="7933" max="7933" width="14.2818181818182" style="5" customWidth="1"/>
    <col min="7934" max="7934" width="8.70909090909091" style="5"/>
    <col min="7935" max="7935" width="15.2818181818182" style="5" customWidth="1"/>
    <col min="7936" max="8176" width="8.70909090909091" style="5"/>
    <col min="8177" max="8177" width="4.70909090909091" style="5" customWidth="1"/>
    <col min="8178" max="8178" width="35.7090909090909" style="5" customWidth="1"/>
    <col min="8179" max="8179" width="13.2818181818182" style="5" customWidth="1"/>
    <col min="8180" max="8180" width="17.2818181818182" style="5" customWidth="1"/>
    <col min="8181" max="8181" width="16.7090909090909" style="5" customWidth="1"/>
    <col min="8182" max="8182" width="17" style="5" customWidth="1"/>
    <col min="8183" max="8183" width="18.5727272727273" style="5" customWidth="1"/>
    <col min="8184" max="8184" width="8.70909090909091" style="5"/>
    <col min="8185" max="8185" width="9.28181818181818" style="5" customWidth="1"/>
    <col min="8186" max="8186" width="13.5727272727273" style="5" customWidth="1"/>
    <col min="8187" max="8187" width="43.7090909090909" style="5" customWidth="1"/>
    <col min="8188" max="8188" width="19" style="5" customWidth="1"/>
    <col min="8189" max="8189" width="14.2818181818182" style="5" customWidth="1"/>
    <col min="8190" max="8190" width="8.70909090909091" style="5"/>
    <col min="8191" max="8191" width="15.2818181818182" style="5" customWidth="1"/>
    <col min="8192" max="8432" width="8.70909090909091" style="5"/>
    <col min="8433" max="8433" width="4.70909090909091" style="5" customWidth="1"/>
    <col min="8434" max="8434" width="35.7090909090909" style="5" customWidth="1"/>
    <col min="8435" max="8435" width="13.2818181818182" style="5" customWidth="1"/>
    <col min="8436" max="8436" width="17.2818181818182" style="5" customWidth="1"/>
    <col min="8437" max="8437" width="16.7090909090909" style="5" customWidth="1"/>
    <col min="8438" max="8438" width="17" style="5" customWidth="1"/>
    <col min="8439" max="8439" width="18.5727272727273" style="5" customWidth="1"/>
    <col min="8440" max="8440" width="8.70909090909091" style="5"/>
    <col min="8441" max="8441" width="9.28181818181818" style="5" customWidth="1"/>
    <col min="8442" max="8442" width="13.5727272727273" style="5" customWidth="1"/>
    <col min="8443" max="8443" width="43.7090909090909" style="5" customWidth="1"/>
    <col min="8444" max="8444" width="19" style="5" customWidth="1"/>
    <col min="8445" max="8445" width="14.2818181818182" style="5" customWidth="1"/>
    <col min="8446" max="8446" width="8.70909090909091" style="5"/>
    <col min="8447" max="8447" width="15.2818181818182" style="5" customWidth="1"/>
    <col min="8448" max="8688" width="8.70909090909091" style="5"/>
    <col min="8689" max="8689" width="4.70909090909091" style="5" customWidth="1"/>
    <col min="8690" max="8690" width="35.7090909090909" style="5" customWidth="1"/>
    <col min="8691" max="8691" width="13.2818181818182" style="5" customWidth="1"/>
    <col min="8692" max="8692" width="17.2818181818182" style="5" customWidth="1"/>
    <col min="8693" max="8693" width="16.7090909090909" style="5" customWidth="1"/>
    <col min="8694" max="8694" width="17" style="5" customWidth="1"/>
    <col min="8695" max="8695" width="18.5727272727273" style="5" customWidth="1"/>
    <col min="8696" max="8696" width="8.70909090909091" style="5"/>
    <col min="8697" max="8697" width="9.28181818181818" style="5" customWidth="1"/>
    <col min="8698" max="8698" width="13.5727272727273" style="5" customWidth="1"/>
    <col min="8699" max="8699" width="43.7090909090909" style="5" customWidth="1"/>
    <col min="8700" max="8700" width="19" style="5" customWidth="1"/>
    <col min="8701" max="8701" width="14.2818181818182" style="5" customWidth="1"/>
    <col min="8702" max="8702" width="8.70909090909091" style="5"/>
    <col min="8703" max="8703" width="15.2818181818182" style="5" customWidth="1"/>
    <col min="8704" max="8944" width="8.70909090909091" style="5"/>
    <col min="8945" max="8945" width="4.70909090909091" style="5" customWidth="1"/>
    <col min="8946" max="8946" width="35.7090909090909" style="5" customWidth="1"/>
    <col min="8947" max="8947" width="13.2818181818182" style="5" customWidth="1"/>
    <col min="8948" max="8948" width="17.2818181818182" style="5" customWidth="1"/>
    <col min="8949" max="8949" width="16.7090909090909" style="5" customWidth="1"/>
    <col min="8950" max="8950" width="17" style="5" customWidth="1"/>
    <col min="8951" max="8951" width="18.5727272727273" style="5" customWidth="1"/>
    <col min="8952" max="8952" width="8.70909090909091" style="5"/>
    <col min="8953" max="8953" width="9.28181818181818" style="5" customWidth="1"/>
    <col min="8954" max="8954" width="13.5727272727273" style="5" customWidth="1"/>
    <col min="8955" max="8955" width="43.7090909090909" style="5" customWidth="1"/>
    <col min="8956" max="8956" width="19" style="5" customWidth="1"/>
    <col min="8957" max="8957" width="14.2818181818182" style="5" customWidth="1"/>
    <col min="8958" max="8958" width="8.70909090909091" style="5"/>
    <col min="8959" max="8959" width="15.2818181818182" style="5" customWidth="1"/>
    <col min="8960" max="9200" width="8.70909090909091" style="5"/>
    <col min="9201" max="9201" width="4.70909090909091" style="5" customWidth="1"/>
    <col min="9202" max="9202" width="35.7090909090909" style="5" customWidth="1"/>
    <col min="9203" max="9203" width="13.2818181818182" style="5" customWidth="1"/>
    <col min="9204" max="9204" width="17.2818181818182" style="5" customWidth="1"/>
    <col min="9205" max="9205" width="16.7090909090909" style="5" customWidth="1"/>
    <col min="9206" max="9206" width="17" style="5" customWidth="1"/>
    <col min="9207" max="9207" width="18.5727272727273" style="5" customWidth="1"/>
    <col min="9208" max="9208" width="8.70909090909091" style="5"/>
    <col min="9209" max="9209" width="9.28181818181818" style="5" customWidth="1"/>
    <col min="9210" max="9210" width="13.5727272727273" style="5" customWidth="1"/>
    <col min="9211" max="9211" width="43.7090909090909" style="5" customWidth="1"/>
    <col min="9212" max="9212" width="19" style="5" customWidth="1"/>
    <col min="9213" max="9213" width="14.2818181818182" style="5" customWidth="1"/>
    <col min="9214" max="9214" width="8.70909090909091" style="5"/>
    <col min="9215" max="9215" width="15.2818181818182" style="5" customWidth="1"/>
    <col min="9216" max="9456" width="8.70909090909091" style="5"/>
    <col min="9457" max="9457" width="4.70909090909091" style="5" customWidth="1"/>
    <col min="9458" max="9458" width="35.7090909090909" style="5" customWidth="1"/>
    <col min="9459" max="9459" width="13.2818181818182" style="5" customWidth="1"/>
    <col min="9460" max="9460" width="17.2818181818182" style="5" customWidth="1"/>
    <col min="9461" max="9461" width="16.7090909090909" style="5" customWidth="1"/>
    <col min="9462" max="9462" width="17" style="5" customWidth="1"/>
    <col min="9463" max="9463" width="18.5727272727273" style="5" customWidth="1"/>
    <col min="9464" max="9464" width="8.70909090909091" style="5"/>
    <col min="9465" max="9465" width="9.28181818181818" style="5" customWidth="1"/>
    <col min="9466" max="9466" width="13.5727272727273" style="5" customWidth="1"/>
    <col min="9467" max="9467" width="43.7090909090909" style="5" customWidth="1"/>
    <col min="9468" max="9468" width="19" style="5" customWidth="1"/>
    <col min="9469" max="9469" width="14.2818181818182" style="5" customWidth="1"/>
    <col min="9470" max="9470" width="8.70909090909091" style="5"/>
    <col min="9471" max="9471" width="15.2818181818182" style="5" customWidth="1"/>
    <col min="9472" max="9712" width="8.70909090909091" style="5"/>
    <col min="9713" max="9713" width="4.70909090909091" style="5" customWidth="1"/>
    <col min="9714" max="9714" width="35.7090909090909" style="5" customWidth="1"/>
    <col min="9715" max="9715" width="13.2818181818182" style="5" customWidth="1"/>
    <col min="9716" max="9716" width="17.2818181818182" style="5" customWidth="1"/>
    <col min="9717" max="9717" width="16.7090909090909" style="5" customWidth="1"/>
    <col min="9718" max="9718" width="17" style="5" customWidth="1"/>
    <col min="9719" max="9719" width="18.5727272727273" style="5" customWidth="1"/>
    <col min="9720" max="9720" width="8.70909090909091" style="5"/>
    <col min="9721" max="9721" width="9.28181818181818" style="5" customWidth="1"/>
    <col min="9722" max="9722" width="13.5727272727273" style="5" customWidth="1"/>
    <col min="9723" max="9723" width="43.7090909090909" style="5" customWidth="1"/>
    <col min="9724" max="9724" width="19" style="5" customWidth="1"/>
    <col min="9725" max="9725" width="14.2818181818182" style="5" customWidth="1"/>
    <col min="9726" max="9726" width="8.70909090909091" style="5"/>
    <col min="9727" max="9727" width="15.2818181818182" style="5" customWidth="1"/>
    <col min="9728" max="9968" width="8.70909090909091" style="5"/>
    <col min="9969" max="9969" width="4.70909090909091" style="5" customWidth="1"/>
    <col min="9970" max="9970" width="35.7090909090909" style="5" customWidth="1"/>
    <col min="9971" max="9971" width="13.2818181818182" style="5" customWidth="1"/>
    <col min="9972" max="9972" width="17.2818181818182" style="5" customWidth="1"/>
    <col min="9973" max="9973" width="16.7090909090909" style="5" customWidth="1"/>
    <col min="9974" max="9974" width="17" style="5" customWidth="1"/>
    <col min="9975" max="9975" width="18.5727272727273" style="5" customWidth="1"/>
    <col min="9976" max="9976" width="8.70909090909091" style="5"/>
    <col min="9977" max="9977" width="9.28181818181818" style="5" customWidth="1"/>
    <col min="9978" max="9978" width="13.5727272727273" style="5" customWidth="1"/>
    <col min="9979" max="9979" width="43.7090909090909" style="5" customWidth="1"/>
    <col min="9980" max="9980" width="19" style="5" customWidth="1"/>
    <col min="9981" max="9981" width="14.2818181818182" style="5" customWidth="1"/>
    <col min="9982" max="9982" width="8.70909090909091" style="5"/>
    <col min="9983" max="9983" width="15.2818181818182" style="5" customWidth="1"/>
    <col min="9984" max="10224" width="8.70909090909091" style="5"/>
    <col min="10225" max="10225" width="4.70909090909091" style="5" customWidth="1"/>
    <col min="10226" max="10226" width="35.7090909090909" style="5" customWidth="1"/>
    <col min="10227" max="10227" width="13.2818181818182" style="5" customWidth="1"/>
    <col min="10228" max="10228" width="17.2818181818182" style="5" customWidth="1"/>
    <col min="10229" max="10229" width="16.7090909090909" style="5" customWidth="1"/>
    <col min="10230" max="10230" width="17" style="5" customWidth="1"/>
    <col min="10231" max="10231" width="18.5727272727273" style="5" customWidth="1"/>
    <col min="10232" max="10232" width="8.70909090909091" style="5"/>
    <col min="10233" max="10233" width="9.28181818181818" style="5" customWidth="1"/>
    <col min="10234" max="10234" width="13.5727272727273" style="5" customWidth="1"/>
    <col min="10235" max="10235" width="43.7090909090909" style="5" customWidth="1"/>
    <col min="10236" max="10236" width="19" style="5" customWidth="1"/>
    <col min="10237" max="10237" width="14.2818181818182" style="5" customWidth="1"/>
    <col min="10238" max="10238" width="8.70909090909091" style="5"/>
    <col min="10239" max="10239" width="15.2818181818182" style="5" customWidth="1"/>
    <col min="10240" max="10480" width="8.70909090909091" style="5"/>
    <col min="10481" max="10481" width="4.70909090909091" style="5" customWidth="1"/>
    <col min="10482" max="10482" width="35.7090909090909" style="5" customWidth="1"/>
    <col min="10483" max="10483" width="13.2818181818182" style="5" customWidth="1"/>
    <col min="10484" max="10484" width="17.2818181818182" style="5" customWidth="1"/>
    <col min="10485" max="10485" width="16.7090909090909" style="5" customWidth="1"/>
    <col min="10486" max="10486" width="17" style="5" customWidth="1"/>
    <col min="10487" max="10487" width="18.5727272727273" style="5" customWidth="1"/>
    <col min="10488" max="10488" width="8.70909090909091" style="5"/>
    <col min="10489" max="10489" width="9.28181818181818" style="5" customWidth="1"/>
    <col min="10490" max="10490" width="13.5727272727273" style="5" customWidth="1"/>
    <col min="10491" max="10491" width="43.7090909090909" style="5" customWidth="1"/>
    <col min="10492" max="10492" width="19" style="5" customWidth="1"/>
    <col min="10493" max="10493" width="14.2818181818182" style="5" customWidth="1"/>
    <col min="10494" max="10494" width="8.70909090909091" style="5"/>
    <col min="10495" max="10495" width="15.2818181818182" style="5" customWidth="1"/>
    <col min="10496" max="10736" width="8.70909090909091" style="5"/>
    <col min="10737" max="10737" width="4.70909090909091" style="5" customWidth="1"/>
    <col min="10738" max="10738" width="35.7090909090909" style="5" customWidth="1"/>
    <col min="10739" max="10739" width="13.2818181818182" style="5" customWidth="1"/>
    <col min="10740" max="10740" width="17.2818181818182" style="5" customWidth="1"/>
    <col min="10741" max="10741" width="16.7090909090909" style="5" customWidth="1"/>
    <col min="10742" max="10742" width="17" style="5" customWidth="1"/>
    <col min="10743" max="10743" width="18.5727272727273" style="5" customWidth="1"/>
    <col min="10744" max="10744" width="8.70909090909091" style="5"/>
    <col min="10745" max="10745" width="9.28181818181818" style="5" customWidth="1"/>
    <col min="10746" max="10746" width="13.5727272727273" style="5" customWidth="1"/>
    <col min="10747" max="10747" width="43.7090909090909" style="5" customWidth="1"/>
    <col min="10748" max="10748" width="19" style="5" customWidth="1"/>
    <col min="10749" max="10749" width="14.2818181818182" style="5" customWidth="1"/>
    <col min="10750" max="10750" width="8.70909090909091" style="5"/>
    <col min="10751" max="10751" width="15.2818181818182" style="5" customWidth="1"/>
    <col min="10752" max="10992" width="8.70909090909091" style="5"/>
    <col min="10993" max="10993" width="4.70909090909091" style="5" customWidth="1"/>
    <col min="10994" max="10994" width="35.7090909090909" style="5" customWidth="1"/>
    <col min="10995" max="10995" width="13.2818181818182" style="5" customWidth="1"/>
    <col min="10996" max="10996" width="17.2818181818182" style="5" customWidth="1"/>
    <col min="10997" max="10997" width="16.7090909090909" style="5" customWidth="1"/>
    <col min="10998" max="10998" width="17" style="5" customWidth="1"/>
    <col min="10999" max="10999" width="18.5727272727273" style="5" customWidth="1"/>
    <col min="11000" max="11000" width="8.70909090909091" style="5"/>
    <col min="11001" max="11001" width="9.28181818181818" style="5" customWidth="1"/>
    <col min="11002" max="11002" width="13.5727272727273" style="5" customWidth="1"/>
    <col min="11003" max="11003" width="43.7090909090909" style="5" customWidth="1"/>
    <col min="11004" max="11004" width="19" style="5" customWidth="1"/>
    <col min="11005" max="11005" width="14.2818181818182" style="5" customWidth="1"/>
    <col min="11006" max="11006" width="8.70909090909091" style="5"/>
    <col min="11007" max="11007" width="15.2818181818182" style="5" customWidth="1"/>
    <col min="11008" max="11248" width="8.70909090909091" style="5"/>
    <col min="11249" max="11249" width="4.70909090909091" style="5" customWidth="1"/>
    <col min="11250" max="11250" width="35.7090909090909" style="5" customWidth="1"/>
    <col min="11251" max="11251" width="13.2818181818182" style="5" customWidth="1"/>
    <col min="11252" max="11252" width="17.2818181818182" style="5" customWidth="1"/>
    <col min="11253" max="11253" width="16.7090909090909" style="5" customWidth="1"/>
    <col min="11254" max="11254" width="17" style="5" customWidth="1"/>
    <col min="11255" max="11255" width="18.5727272727273" style="5" customWidth="1"/>
    <col min="11256" max="11256" width="8.70909090909091" style="5"/>
    <col min="11257" max="11257" width="9.28181818181818" style="5" customWidth="1"/>
    <col min="11258" max="11258" width="13.5727272727273" style="5" customWidth="1"/>
    <col min="11259" max="11259" width="43.7090909090909" style="5" customWidth="1"/>
    <col min="11260" max="11260" width="19" style="5" customWidth="1"/>
    <col min="11261" max="11261" width="14.2818181818182" style="5" customWidth="1"/>
    <col min="11262" max="11262" width="8.70909090909091" style="5"/>
    <col min="11263" max="11263" width="15.2818181818182" style="5" customWidth="1"/>
    <col min="11264" max="11504" width="8.70909090909091" style="5"/>
    <col min="11505" max="11505" width="4.70909090909091" style="5" customWidth="1"/>
    <col min="11506" max="11506" width="35.7090909090909" style="5" customWidth="1"/>
    <col min="11507" max="11507" width="13.2818181818182" style="5" customWidth="1"/>
    <col min="11508" max="11508" width="17.2818181818182" style="5" customWidth="1"/>
    <col min="11509" max="11509" width="16.7090909090909" style="5" customWidth="1"/>
    <col min="11510" max="11510" width="17" style="5" customWidth="1"/>
    <col min="11511" max="11511" width="18.5727272727273" style="5" customWidth="1"/>
    <col min="11512" max="11512" width="8.70909090909091" style="5"/>
    <col min="11513" max="11513" width="9.28181818181818" style="5" customWidth="1"/>
    <col min="11514" max="11514" width="13.5727272727273" style="5" customWidth="1"/>
    <col min="11515" max="11515" width="43.7090909090909" style="5" customWidth="1"/>
    <col min="11516" max="11516" width="19" style="5" customWidth="1"/>
    <col min="11517" max="11517" width="14.2818181818182" style="5" customWidth="1"/>
    <col min="11518" max="11518" width="8.70909090909091" style="5"/>
    <col min="11519" max="11519" width="15.2818181818182" style="5" customWidth="1"/>
    <col min="11520" max="11760" width="8.70909090909091" style="5"/>
    <col min="11761" max="11761" width="4.70909090909091" style="5" customWidth="1"/>
    <col min="11762" max="11762" width="35.7090909090909" style="5" customWidth="1"/>
    <col min="11763" max="11763" width="13.2818181818182" style="5" customWidth="1"/>
    <col min="11764" max="11764" width="17.2818181818182" style="5" customWidth="1"/>
    <col min="11765" max="11765" width="16.7090909090909" style="5" customWidth="1"/>
    <col min="11766" max="11766" width="17" style="5" customWidth="1"/>
    <col min="11767" max="11767" width="18.5727272727273" style="5" customWidth="1"/>
    <col min="11768" max="11768" width="8.70909090909091" style="5"/>
    <col min="11769" max="11769" width="9.28181818181818" style="5" customWidth="1"/>
    <col min="11770" max="11770" width="13.5727272727273" style="5" customWidth="1"/>
    <col min="11771" max="11771" width="43.7090909090909" style="5" customWidth="1"/>
    <col min="11772" max="11772" width="19" style="5" customWidth="1"/>
    <col min="11773" max="11773" width="14.2818181818182" style="5" customWidth="1"/>
    <col min="11774" max="11774" width="8.70909090909091" style="5"/>
    <col min="11775" max="11775" width="15.2818181818182" style="5" customWidth="1"/>
    <col min="11776" max="12016" width="8.70909090909091" style="5"/>
    <col min="12017" max="12017" width="4.70909090909091" style="5" customWidth="1"/>
    <col min="12018" max="12018" width="35.7090909090909" style="5" customWidth="1"/>
    <col min="12019" max="12019" width="13.2818181818182" style="5" customWidth="1"/>
    <col min="12020" max="12020" width="17.2818181818182" style="5" customWidth="1"/>
    <col min="12021" max="12021" width="16.7090909090909" style="5" customWidth="1"/>
    <col min="12022" max="12022" width="17" style="5" customWidth="1"/>
    <col min="12023" max="12023" width="18.5727272727273" style="5" customWidth="1"/>
    <col min="12024" max="12024" width="8.70909090909091" style="5"/>
    <col min="12025" max="12025" width="9.28181818181818" style="5" customWidth="1"/>
    <col min="12026" max="12026" width="13.5727272727273" style="5" customWidth="1"/>
    <col min="12027" max="12027" width="43.7090909090909" style="5" customWidth="1"/>
    <col min="12028" max="12028" width="19" style="5" customWidth="1"/>
    <col min="12029" max="12029" width="14.2818181818182" style="5" customWidth="1"/>
    <col min="12030" max="12030" width="8.70909090909091" style="5"/>
    <col min="12031" max="12031" width="15.2818181818182" style="5" customWidth="1"/>
    <col min="12032" max="12272" width="8.70909090909091" style="5"/>
    <col min="12273" max="12273" width="4.70909090909091" style="5" customWidth="1"/>
    <col min="12274" max="12274" width="35.7090909090909" style="5" customWidth="1"/>
    <col min="12275" max="12275" width="13.2818181818182" style="5" customWidth="1"/>
    <col min="12276" max="12276" width="17.2818181818182" style="5" customWidth="1"/>
    <col min="12277" max="12277" width="16.7090909090909" style="5" customWidth="1"/>
    <col min="12278" max="12278" width="17" style="5" customWidth="1"/>
    <col min="12279" max="12279" width="18.5727272727273" style="5" customWidth="1"/>
    <col min="12280" max="12280" width="8.70909090909091" style="5"/>
    <col min="12281" max="12281" width="9.28181818181818" style="5" customWidth="1"/>
    <col min="12282" max="12282" width="13.5727272727273" style="5" customWidth="1"/>
    <col min="12283" max="12283" width="43.7090909090909" style="5" customWidth="1"/>
    <col min="12284" max="12284" width="19" style="5" customWidth="1"/>
    <col min="12285" max="12285" width="14.2818181818182" style="5" customWidth="1"/>
    <col min="12286" max="12286" width="8.70909090909091" style="5"/>
    <col min="12287" max="12287" width="15.2818181818182" style="5" customWidth="1"/>
    <col min="12288" max="12528" width="8.70909090909091" style="5"/>
    <col min="12529" max="12529" width="4.70909090909091" style="5" customWidth="1"/>
    <col min="12530" max="12530" width="35.7090909090909" style="5" customWidth="1"/>
    <col min="12531" max="12531" width="13.2818181818182" style="5" customWidth="1"/>
    <col min="12532" max="12532" width="17.2818181818182" style="5" customWidth="1"/>
    <col min="12533" max="12533" width="16.7090909090909" style="5" customWidth="1"/>
    <col min="12534" max="12534" width="17" style="5" customWidth="1"/>
    <col min="12535" max="12535" width="18.5727272727273" style="5" customWidth="1"/>
    <col min="12536" max="12536" width="8.70909090909091" style="5"/>
    <col min="12537" max="12537" width="9.28181818181818" style="5" customWidth="1"/>
    <col min="12538" max="12538" width="13.5727272727273" style="5" customWidth="1"/>
    <col min="12539" max="12539" width="43.7090909090909" style="5" customWidth="1"/>
    <col min="12540" max="12540" width="19" style="5" customWidth="1"/>
    <col min="12541" max="12541" width="14.2818181818182" style="5" customWidth="1"/>
    <col min="12542" max="12542" width="8.70909090909091" style="5"/>
    <col min="12543" max="12543" width="15.2818181818182" style="5" customWidth="1"/>
    <col min="12544" max="12784" width="8.70909090909091" style="5"/>
    <col min="12785" max="12785" width="4.70909090909091" style="5" customWidth="1"/>
    <col min="12786" max="12786" width="35.7090909090909" style="5" customWidth="1"/>
    <col min="12787" max="12787" width="13.2818181818182" style="5" customWidth="1"/>
    <col min="12788" max="12788" width="17.2818181818182" style="5" customWidth="1"/>
    <col min="12789" max="12789" width="16.7090909090909" style="5" customWidth="1"/>
    <col min="12790" max="12790" width="17" style="5" customWidth="1"/>
    <col min="12791" max="12791" width="18.5727272727273" style="5" customWidth="1"/>
    <col min="12792" max="12792" width="8.70909090909091" style="5"/>
    <col min="12793" max="12793" width="9.28181818181818" style="5" customWidth="1"/>
    <col min="12794" max="12794" width="13.5727272727273" style="5" customWidth="1"/>
    <col min="12795" max="12795" width="43.7090909090909" style="5" customWidth="1"/>
    <col min="12796" max="12796" width="19" style="5" customWidth="1"/>
    <col min="12797" max="12797" width="14.2818181818182" style="5" customWidth="1"/>
    <col min="12798" max="12798" width="8.70909090909091" style="5"/>
    <col min="12799" max="12799" width="15.2818181818182" style="5" customWidth="1"/>
    <col min="12800" max="13040" width="8.70909090909091" style="5"/>
    <col min="13041" max="13041" width="4.70909090909091" style="5" customWidth="1"/>
    <col min="13042" max="13042" width="35.7090909090909" style="5" customWidth="1"/>
    <col min="13043" max="13043" width="13.2818181818182" style="5" customWidth="1"/>
    <col min="13044" max="13044" width="17.2818181818182" style="5" customWidth="1"/>
    <col min="13045" max="13045" width="16.7090909090909" style="5" customWidth="1"/>
    <col min="13046" max="13046" width="17" style="5" customWidth="1"/>
    <col min="13047" max="13047" width="18.5727272727273" style="5" customWidth="1"/>
    <col min="13048" max="13048" width="8.70909090909091" style="5"/>
    <col min="13049" max="13049" width="9.28181818181818" style="5" customWidth="1"/>
    <col min="13050" max="13050" width="13.5727272727273" style="5" customWidth="1"/>
    <col min="13051" max="13051" width="43.7090909090909" style="5" customWidth="1"/>
    <col min="13052" max="13052" width="19" style="5" customWidth="1"/>
    <col min="13053" max="13053" width="14.2818181818182" style="5" customWidth="1"/>
    <col min="13054" max="13054" width="8.70909090909091" style="5"/>
    <col min="13055" max="13055" width="15.2818181818182" style="5" customWidth="1"/>
    <col min="13056" max="13296" width="8.70909090909091" style="5"/>
    <col min="13297" max="13297" width="4.70909090909091" style="5" customWidth="1"/>
    <col min="13298" max="13298" width="35.7090909090909" style="5" customWidth="1"/>
    <col min="13299" max="13299" width="13.2818181818182" style="5" customWidth="1"/>
    <col min="13300" max="13300" width="17.2818181818182" style="5" customWidth="1"/>
    <col min="13301" max="13301" width="16.7090909090909" style="5" customWidth="1"/>
    <col min="13302" max="13302" width="17" style="5" customWidth="1"/>
    <col min="13303" max="13303" width="18.5727272727273" style="5" customWidth="1"/>
    <col min="13304" max="13304" width="8.70909090909091" style="5"/>
    <col min="13305" max="13305" width="9.28181818181818" style="5" customWidth="1"/>
    <col min="13306" max="13306" width="13.5727272727273" style="5" customWidth="1"/>
    <col min="13307" max="13307" width="43.7090909090909" style="5" customWidth="1"/>
    <col min="13308" max="13308" width="19" style="5" customWidth="1"/>
    <col min="13309" max="13309" width="14.2818181818182" style="5" customWidth="1"/>
    <col min="13310" max="13310" width="8.70909090909091" style="5"/>
    <col min="13311" max="13311" width="15.2818181818182" style="5" customWidth="1"/>
    <col min="13312" max="13552" width="8.70909090909091" style="5"/>
    <col min="13553" max="13553" width="4.70909090909091" style="5" customWidth="1"/>
    <col min="13554" max="13554" width="35.7090909090909" style="5" customWidth="1"/>
    <col min="13555" max="13555" width="13.2818181818182" style="5" customWidth="1"/>
    <col min="13556" max="13556" width="17.2818181818182" style="5" customWidth="1"/>
    <col min="13557" max="13557" width="16.7090909090909" style="5" customWidth="1"/>
    <col min="13558" max="13558" width="17" style="5" customWidth="1"/>
    <col min="13559" max="13559" width="18.5727272727273" style="5" customWidth="1"/>
    <col min="13560" max="13560" width="8.70909090909091" style="5"/>
    <col min="13561" max="13561" width="9.28181818181818" style="5" customWidth="1"/>
    <col min="13562" max="13562" width="13.5727272727273" style="5" customWidth="1"/>
    <col min="13563" max="13563" width="43.7090909090909" style="5" customWidth="1"/>
    <col min="13564" max="13564" width="19" style="5" customWidth="1"/>
    <col min="13565" max="13565" width="14.2818181818182" style="5" customWidth="1"/>
    <col min="13566" max="13566" width="8.70909090909091" style="5"/>
    <col min="13567" max="13567" width="15.2818181818182" style="5" customWidth="1"/>
    <col min="13568" max="13808" width="8.70909090909091" style="5"/>
    <col min="13809" max="13809" width="4.70909090909091" style="5" customWidth="1"/>
    <col min="13810" max="13810" width="35.7090909090909" style="5" customWidth="1"/>
    <col min="13811" max="13811" width="13.2818181818182" style="5" customWidth="1"/>
    <col min="13812" max="13812" width="17.2818181818182" style="5" customWidth="1"/>
    <col min="13813" max="13813" width="16.7090909090909" style="5" customWidth="1"/>
    <col min="13814" max="13814" width="17" style="5" customWidth="1"/>
    <col min="13815" max="13815" width="18.5727272727273" style="5" customWidth="1"/>
    <col min="13816" max="13816" width="8.70909090909091" style="5"/>
    <col min="13817" max="13817" width="9.28181818181818" style="5" customWidth="1"/>
    <col min="13818" max="13818" width="13.5727272727273" style="5" customWidth="1"/>
    <col min="13819" max="13819" width="43.7090909090909" style="5" customWidth="1"/>
    <col min="13820" max="13820" width="19" style="5" customWidth="1"/>
    <col min="13821" max="13821" width="14.2818181818182" style="5" customWidth="1"/>
    <col min="13822" max="13822" width="8.70909090909091" style="5"/>
    <col min="13823" max="13823" width="15.2818181818182" style="5" customWidth="1"/>
    <col min="13824" max="14064" width="8.70909090909091" style="5"/>
    <col min="14065" max="14065" width="4.70909090909091" style="5" customWidth="1"/>
    <col min="14066" max="14066" width="35.7090909090909" style="5" customWidth="1"/>
    <col min="14067" max="14067" width="13.2818181818182" style="5" customWidth="1"/>
    <col min="14068" max="14068" width="17.2818181818182" style="5" customWidth="1"/>
    <col min="14069" max="14069" width="16.7090909090909" style="5" customWidth="1"/>
    <col min="14070" max="14070" width="17" style="5" customWidth="1"/>
    <col min="14071" max="14071" width="18.5727272727273" style="5" customWidth="1"/>
    <col min="14072" max="14072" width="8.70909090909091" style="5"/>
    <col min="14073" max="14073" width="9.28181818181818" style="5" customWidth="1"/>
    <col min="14074" max="14074" width="13.5727272727273" style="5" customWidth="1"/>
    <col min="14075" max="14075" width="43.7090909090909" style="5" customWidth="1"/>
    <col min="14076" max="14076" width="19" style="5" customWidth="1"/>
    <col min="14077" max="14077" width="14.2818181818182" style="5" customWidth="1"/>
    <col min="14078" max="14078" width="8.70909090909091" style="5"/>
    <col min="14079" max="14079" width="15.2818181818182" style="5" customWidth="1"/>
    <col min="14080" max="14320" width="8.70909090909091" style="5"/>
    <col min="14321" max="14321" width="4.70909090909091" style="5" customWidth="1"/>
    <col min="14322" max="14322" width="35.7090909090909" style="5" customWidth="1"/>
    <col min="14323" max="14323" width="13.2818181818182" style="5" customWidth="1"/>
    <col min="14324" max="14324" width="17.2818181818182" style="5" customWidth="1"/>
    <col min="14325" max="14325" width="16.7090909090909" style="5" customWidth="1"/>
    <col min="14326" max="14326" width="17" style="5" customWidth="1"/>
    <col min="14327" max="14327" width="18.5727272727273" style="5" customWidth="1"/>
    <col min="14328" max="14328" width="8.70909090909091" style="5"/>
    <col min="14329" max="14329" width="9.28181818181818" style="5" customWidth="1"/>
    <col min="14330" max="14330" width="13.5727272727273" style="5" customWidth="1"/>
    <col min="14331" max="14331" width="43.7090909090909" style="5" customWidth="1"/>
    <col min="14332" max="14332" width="19" style="5" customWidth="1"/>
    <col min="14333" max="14333" width="14.2818181818182" style="5" customWidth="1"/>
    <col min="14334" max="14334" width="8.70909090909091" style="5"/>
    <col min="14335" max="14335" width="15.2818181818182" style="5" customWidth="1"/>
    <col min="14336" max="14576" width="8.70909090909091" style="5"/>
    <col min="14577" max="14577" width="4.70909090909091" style="5" customWidth="1"/>
    <col min="14578" max="14578" width="35.7090909090909" style="5" customWidth="1"/>
    <col min="14579" max="14579" width="13.2818181818182" style="5" customWidth="1"/>
    <col min="14580" max="14580" width="17.2818181818182" style="5" customWidth="1"/>
    <col min="14581" max="14581" width="16.7090909090909" style="5" customWidth="1"/>
    <col min="14582" max="14582" width="17" style="5" customWidth="1"/>
    <col min="14583" max="14583" width="18.5727272727273" style="5" customWidth="1"/>
    <col min="14584" max="14584" width="8.70909090909091" style="5"/>
    <col min="14585" max="14585" width="9.28181818181818" style="5" customWidth="1"/>
    <col min="14586" max="14586" width="13.5727272727273" style="5" customWidth="1"/>
    <col min="14587" max="14587" width="43.7090909090909" style="5" customWidth="1"/>
    <col min="14588" max="14588" width="19" style="5" customWidth="1"/>
    <col min="14589" max="14589" width="14.2818181818182" style="5" customWidth="1"/>
    <col min="14590" max="14590" width="8.70909090909091" style="5"/>
    <col min="14591" max="14591" width="15.2818181818182" style="5" customWidth="1"/>
    <col min="14592" max="14832" width="8.70909090909091" style="5"/>
    <col min="14833" max="14833" width="4.70909090909091" style="5" customWidth="1"/>
    <col min="14834" max="14834" width="35.7090909090909" style="5" customWidth="1"/>
    <col min="14835" max="14835" width="13.2818181818182" style="5" customWidth="1"/>
    <col min="14836" max="14836" width="17.2818181818182" style="5" customWidth="1"/>
    <col min="14837" max="14837" width="16.7090909090909" style="5" customWidth="1"/>
    <col min="14838" max="14838" width="17" style="5" customWidth="1"/>
    <col min="14839" max="14839" width="18.5727272727273" style="5" customWidth="1"/>
    <col min="14840" max="14840" width="8.70909090909091" style="5"/>
    <col min="14841" max="14841" width="9.28181818181818" style="5" customWidth="1"/>
    <col min="14842" max="14842" width="13.5727272727273" style="5" customWidth="1"/>
    <col min="14843" max="14843" width="43.7090909090909" style="5" customWidth="1"/>
    <col min="14844" max="14844" width="19" style="5" customWidth="1"/>
    <col min="14845" max="14845" width="14.2818181818182" style="5" customWidth="1"/>
    <col min="14846" max="14846" width="8.70909090909091" style="5"/>
    <col min="14847" max="14847" width="15.2818181818182" style="5" customWidth="1"/>
    <col min="14848" max="15088" width="8.70909090909091" style="5"/>
    <col min="15089" max="15089" width="4.70909090909091" style="5" customWidth="1"/>
    <col min="15090" max="15090" width="35.7090909090909" style="5" customWidth="1"/>
    <col min="15091" max="15091" width="13.2818181818182" style="5" customWidth="1"/>
    <col min="15092" max="15092" width="17.2818181818182" style="5" customWidth="1"/>
    <col min="15093" max="15093" width="16.7090909090909" style="5" customWidth="1"/>
    <col min="15094" max="15094" width="17" style="5" customWidth="1"/>
    <col min="15095" max="15095" width="18.5727272727273" style="5" customWidth="1"/>
    <col min="15096" max="15096" width="8.70909090909091" style="5"/>
    <col min="15097" max="15097" width="9.28181818181818" style="5" customWidth="1"/>
    <col min="15098" max="15098" width="13.5727272727273" style="5" customWidth="1"/>
    <col min="15099" max="15099" width="43.7090909090909" style="5" customWidth="1"/>
    <col min="15100" max="15100" width="19" style="5" customWidth="1"/>
    <col min="15101" max="15101" width="14.2818181818182" style="5" customWidth="1"/>
    <col min="15102" max="15102" width="8.70909090909091" style="5"/>
    <col min="15103" max="15103" width="15.2818181818182" style="5" customWidth="1"/>
    <col min="15104" max="15344" width="8.70909090909091" style="5"/>
    <col min="15345" max="15345" width="4.70909090909091" style="5" customWidth="1"/>
    <col min="15346" max="15346" width="35.7090909090909" style="5" customWidth="1"/>
    <col min="15347" max="15347" width="13.2818181818182" style="5" customWidth="1"/>
    <col min="15348" max="15348" width="17.2818181818182" style="5" customWidth="1"/>
    <col min="15349" max="15349" width="16.7090909090909" style="5" customWidth="1"/>
    <col min="15350" max="15350" width="17" style="5" customWidth="1"/>
    <col min="15351" max="15351" width="18.5727272727273" style="5" customWidth="1"/>
    <col min="15352" max="15352" width="8.70909090909091" style="5"/>
    <col min="15353" max="15353" width="9.28181818181818" style="5" customWidth="1"/>
    <col min="15354" max="15354" width="13.5727272727273" style="5" customWidth="1"/>
    <col min="15355" max="15355" width="43.7090909090909" style="5" customWidth="1"/>
    <col min="15356" max="15356" width="19" style="5" customWidth="1"/>
    <col min="15357" max="15357" width="14.2818181818182" style="5" customWidth="1"/>
    <col min="15358" max="15358" width="8.70909090909091" style="5"/>
    <col min="15359" max="15359" width="15.2818181818182" style="5" customWidth="1"/>
    <col min="15360" max="15600" width="8.70909090909091" style="5"/>
    <col min="15601" max="15601" width="4.70909090909091" style="5" customWidth="1"/>
    <col min="15602" max="15602" width="35.7090909090909" style="5" customWidth="1"/>
    <col min="15603" max="15603" width="13.2818181818182" style="5" customWidth="1"/>
    <col min="15604" max="15604" width="17.2818181818182" style="5" customWidth="1"/>
    <col min="15605" max="15605" width="16.7090909090909" style="5" customWidth="1"/>
    <col min="15606" max="15606" width="17" style="5" customWidth="1"/>
    <col min="15607" max="15607" width="18.5727272727273" style="5" customWidth="1"/>
    <col min="15608" max="15608" width="8.70909090909091" style="5"/>
    <col min="15609" max="15609" width="9.28181818181818" style="5" customWidth="1"/>
    <col min="15610" max="15610" width="13.5727272727273" style="5" customWidth="1"/>
    <col min="15611" max="15611" width="43.7090909090909" style="5" customWidth="1"/>
    <col min="15612" max="15612" width="19" style="5" customWidth="1"/>
    <col min="15613" max="15613" width="14.2818181818182" style="5" customWidth="1"/>
    <col min="15614" max="15614" width="8.70909090909091" style="5"/>
    <col min="15615" max="15615" width="15.2818181818182" style="5" customWidth="1"/>
    <col min="15616" max="15856" width="8.70909090909091" style="5"/>
    <col min="15857" max="15857" width="4.70909090909091" style="5" customWidth="1"/>
    <col min="15858" max="15858" width="35.7090909090909" style="5" customWidth="1"/>
    <col min="15859" max="15859" width="13.2818181818182" style="5" customWidth="1"/>
    <col min="15860" max="15860" width="17.2818181818182" style="5" customWidth="1"/>
    <col min="15861" max="15861" width="16.7090909090909" style="5" customWidth="1"/>
    <col min="15862" max="15862" width="17" style="5" customWidth="1"/>
    <col min="15863" max="15863" width="18.5727272727273" style="5" customWidth="1"/>
    <col min="15864" max="15864" width="8.70909090909091" style="5"/>
    <col min="15865" max="15865" width="9.28181818181818" style="5" customWidth="1"/>
    <col min="15866" max="15866" width="13.5727272727273" style="5" customWidth="1"/>
    <col min="15867" max="15867" width="43.7090909090909" style="5" customWidth="1"/>
    <col min="15868" max="15868" width="19" style="5" customWidth="1"/>
    <col min="15869" max="15869" width="14.2818181818182" style="5" customWidth="1"/>
    <col min="15870" max="15870" width="8.70909090909091" style="5"/>
    <col min="15871" max="15871" width="15.2818181818182" style="5" customWidth="1"/>
    <col min="15872" max="16112" width="8.70909090909091" style="5"/>
    <col min="16113" max="16113" width="4.70909090909091" style="5" customWidth="1"/>
    <col min="16114" max="16114" width="35.7090909090909" style="5" customWidth="1"/>
    <col min="16115" max="16115" width="13.2818181818182" style="5" customWidth="1"/>
    <col min="16116" max="16116" width="17.2818181818182" style="5" customWidth="1"/>
    <col min="16117" max="16117" width="16.7090909090909" style="5" customWidth="1"/>
    <col min="16118" max="16118" width="17" style="5" customWidth="1"/>
    <col min="16119" max="16119" width="18.5727272727273" style="5" customWidth="1"/>
    <col min="16120" max="16120" width="8.70909090909091" style="5"/>
    <col min="16121" max="16121" width="9.28181818181818" style="5" customWidth="1"/>
    <col min="16122" max="16122" width="13.5727272727273" style="5" customWidth="1"/>
    <col min="16123" max="16123" width="43.7090909090909" style="5" customWidth="1"/>
    <col min="16124" max="16124" width="19" style="5" customWidth="1"/>
    <col min="16125" max="16125" width="14.2818181818182" style="5" customWidth="1"/>
    <col min="16126" max="16126" width="8.70909090909091" style="5"/>
    <col min="16127" max="16127" width="15.2818181818182" style="5" customWidth="1"/>
    <col min="16128" max="16384" width="8.70909090909091" style="5"/>
  </cols>
  <sheetData>
    <row r="1" spans="1:3">
      <c r="A1" s="9" t="s">
        <v>0</v>
      </c>
      <c r="C1" s="4"/>
    </row>
    <row r="2" spans="1:3">
      <c r="A2" s="9"/>
      <c r="C2" s="4"/>
    </row>
    <row r="3" spans="1:3">
      <c r="A3" s="9"/>
      <c r="C3" s="4"/>
    </row>
    <row r="4" spans="1:3">
      <c r="A4" s="9" t="s">
        <v>2</v>
      </c>
      <c r="B4" s="9"/>
      <c r="C4" s="10">
        <f ca="1">TODAY()</f>
        <v>44771</v>
      </c>
    </row>
    <row r="5" ht="14.1" customHeight="1" spans="1:8">
      <c r="A5" s="11" t="s">
        <v>3</v>
      </c>
      <c r="C5" s="57" t="s">
        <v>4</v>
      </c>
      <c r="E5" s="13" t="s">
        <v>1</v>
      </c>
      <c r="F5" s="14"/>
      <c r="G5" s="14"/>
      <c r="H5" s="15"/>
    </row>
    <row r="6" ht="14.1" customHeight="1" spans="1:8">
      <c r="A6" s="11" t="s">
        <v>5</v>
      </c>
      <c r="C6" s="16">
        <v>69.06</v>
      </c>
      <c r="E6" s="17"/>
      <c r="F6" s="18"/>
      <c r="G6" s="18"/>
      <c r="H6" s="19"/>
    </row>
    <row r="7" ht="14.1" customHeight="1" spans="1:8">
      <c r="A7" s="11" t="s">
        <v>6</v>
      </c>
      <c r="C7" s="16">
        <v>62.97</v>
      </c>
      <c r="E7" s="17"/>
      <c r="F7" s="18"/>
      <c r="G7" s="18"/>
      <c r="H7" s="19"/>
    </row>
    <row r="8" spans="1:8">
      <c r="A8" s="20" t="s">
        <v>7</v>
      </c>
      <c r="B8" s="10"/>
      <c r="C8" s="21">
        <v>4000000000</v>
      </c>
      <c r="E8" s="17"/>
      <c r="F8" s="18"/>
      <c r="G8" s="18"/>
      <c r="H8" s="19"/>
    </row>
    <row r="9" spans="1:8">
      <c r="A9" s="58" t="s">
        <v>8</v>
      </c>
      <c r="B9" s="23"/>
      <c r="C9" s="24">
        <f>ROUND(($C$8)*B9,0)</f>
        <v>0</v>
      </c>
      <c r="E9" s="17"/>
      <c r="F9" s="18"/>
      <c r="G9" s="18"/>
      <c r="H9" s="19"/>
    </row>
    <row r="10" spans="1:8">
      <c r="A10" s="58" t="s">
        <v>9</v>
      </c>
      <c r="B10" s="23"/>
      <c r="C10" s="24">
        <f>ROUND(($C$8-SUM($C$9:C9))*B10,0)</f>
        <v>0</v>
      </c>
      <c r="E10" s="17"/>
      <c r="F10" s="18"/>
      <c r="G10" s="18"/>
      <c r="H10" s="19"/>
    </row>
    <row r="11" spans="1:8">
      <c r="A11" s="58" t="s">
        <v>10</v>
      </c>
      <c r="B11" s="23"/>
      <c r="C11" s="24">
        <f>ROUND(($C$8-SUM($C$9:C10))*B11,0)</f>
        <v>0</v>
      </c>
      <c r="E11" s="17"/>
      <c r="F11" s="18"/>
      <c r="G11" s="18"/>
      <c r="H11" s="19"/>
    </row>
    <row r="12" spans="1:8">
      <c r="A12" s="58" t="s">
        <v>11</v>
      </c>
      <c r="B12" s="23"/>
      <c r="C12" s="24">
        <f>ROUND(($C$8-SUM($C$9:C11))*B12,0)</f>
        <v>0</v>
      </c>
      <c r="E12" s="17"/>
      <c r="F12" s="18"/>
      <c r="G12" s="18"/>
      <c r="H12" s="19"/>
    </row>
    <row r="13" spans="1:8">
      <c r="A13" s="25" t="s">
        <v>12</v>
      </c>
      <c r="B13" s="26"/>
      <c r="C13" s="20">
        <f>C8-SUM(C9:C12)</f>
        <v>4000000000</v>
      </c>
      <c r="E13" s="17"/>
      <c r="F13" s="18"/>
      <c r="G13" s="18"/>
      <c r="H13" s="19"/>
    </row>
    <row r="14" spans="1:8">
      <c r="A14" s="59" t="s">
        <v>13</v>
      </c>
      <c r="B14" s="26"/>
      <c r="C14" s="24">
        <f>ROUND(($C$13-597756*C7)*10%,0)</f>
        <v>396235930</v>
      </c>
      <c r="E14" s="17"/>
      <c r="F14" s="18"/>
      <c r="G14" s="18"/>
      <c r="H14" s="19"/>
    </row>
    <row r="15" spans="1:8">
      <c r="A15" s="60" t="s">
        <v>14</v>
      </c>
      <c r="B15" s="26"/>
      <c r="C15" s="24">
        <f>ROUND($C$13*2%,0)</f>
        <v>80000000</v>
      </c>
      <c r="E15" s="28"/>
      <c r="F15" s="29"/>
      <c r="G15" s="29"/>
      <c r="H15" s="30"/>
    </row>
    <row r="16" spans="1:10">
      <c r="A16" s="25" t="s">
        <v>34</v>
      </c>
      <c r="B16" s="31"/>
      <c r="C16" s="32">
        <f>SUM(C13:C15)</f>
        <v>4476235930</v>
      </c>
      <c r="G16" s="33"/>
      <c r="H16" s="33"/>
      <c r="I16" s="33"/>
      <c r="J16" s="33"/>
    </row>
    <row r="17" hidden="1" spans="1:10">
      <c r="A17" s="25" t="s">
        <v>35</v>
      </c>
      <c r="B17" s="34"/>
      <c r="C17" s="20">
        <f>C13+C14</f>
        <v>4396235930</v>
      </c>
      <c r="G17" s="33"/>
      <c r="H17" s="33"/>
      <c r="I17" s="33"/>
      <c r="J17" s="33"/>
    </row>
    <row r="18" spans="1:32">
      <c r="A18" s="24"/>
      <c r="F18" s="4"/>
      <c r="G18" s="33"/>
      <c r="H18" s="5"/>
      <c r="K18" s="7"/>
      <c r="M18" s="8"/>
      <c r="AF18" s="5"/>
    </row>
    <row r="19" ht="28" spans="1:33">
      <c r="A19" s="35" t="s">
        <v>17</v>
      </c>
      <c r="B19" s="35" t="s">
        <v>18</v>
      </c>
      <c r="C19" s="35" t="s">
        <v>19</v>
      </c>
      <c r="D19" s="36" t="s">
        <v>20</v>
      </c>
      <c r="E19" s="36" t="s">
        <v>37</v>
      </c>
      <c r="F19" s="36" t="s">
        <v>21</v>
      </c>
      <c r="G19" s="33"/>
      <c r="H19" s="2"/>
      <c r="I19" s="2"/>
      <c r="J19" s="2"/>
      <c r="K19" s="2"/>
      <c r="L19" s="5"/>
      <c r="N19" s="7"/>
      <c r="AG19" s="8"/>
    </row>
    <row r="20" spans="1:33">
      <c r="A20" s="37" t="s">
        <v>22</v>
      </c>
      <c r="B20" s="37"/>
      <c r="C20" s="37"/>
      <c r="D20" s="38"/>
      <c r="E20" s="38"/>
      <c r="F20" s="39">
        <v>50000000</v>
      </c>
      <c r="G20" s="33"/>
      <c r="H20" s="2"/>
      <c r="I20" s="2"/>
      <c r="J20" s="2"/>
      <c r="K20" s="2"/>
      <c r="L20" s="5"/>
      <c r="N20" s="7"/>
      <c r="AG20" s="8"/>
    </row>
    <row r="21" spans="1:33">
      <c r="A21" s="37" t="s">
        <v>23</v>
      </c>
      <c r="B21" s="37" t="s">
        <v>24</v>
      </c>
      <c r="C21" s="40">
        <f ca="1">C4+7</f>
        <v>44778</v>
      </c>
      <c r="D21" s="38">
        <v>0.1</v>
      </c>
      <c r="E21" s="38"/>
      <c r="F21" s="39">
        <f>ROUND($C$17*D21,0)-F20</f>
        <v>389623593</v>
      </c>
      <c r="G21" s="33"/>
      <c r="H21" s="2"/>
      <c r="I21" s="47"/>
      <c r="J21" s="2"/>
      <c r="K21" s="2"/>
      <c r="L21" s="5"/>
      <c r="N21" s="7"/>
      <c r="AG21" s="8"/>
    </row>
    <row r="22" spans="1:33">
      <c r="A22" s="37" t="s">
        <v>25</v>
      </c>
      <c r="B22" s="37" t="s">
        <v>38</v>
      </c>
      <c r="C22" s="40">
        <f ca="1">C21+30</f>
        <v>44808</v>
      </c>
      <c r="D22" s="38"/>
      <c r="E22" s="38">
        <v>0.7</v>
      </c>
      <c r="F22" s="39">
        <f>ROUND($C$17*E22,0)</f>
        <v>3077365151</v>
      </c>
      <c r="G22" s="33"/>
      <c r="H22" s="2"/>
      <c r="I22" s="2"/>
      <c r="J22" s="2"/>
      <c r="K22" s="2"/>
      <c r="L22" s="5"/>
      <c r="N22" s="7"/>
      <c r="AG22" s="8"/>
    </row>
    <row r="23" spans="1:33">
      <c r="A23" s="37" t="s">
        <v>26</v>
      </c>
      <c r="B23" s="40">
        <v>44814</v>
      </c>
      <c r="C23" s="40">
        <v>44814</v>
      </c>
      <c r="D23" s="38">
        <v>0.1</v>
      </c>
      <c r="E23" s="38"/>
      <c r="F23" s="39">
        <f>ROUND($C$17*D23,0)</f>
        <v>439623593</v>
      </c>
      <c r="G23" s="33"/>
      <c r="H23" s="2"/>
      <c r="I23" s="2"/>
      <c r="J23" s="2"/>
      <c r="K23" s="2"/>
      <c r="L23" s="5"/>
      <c r="N23" s="7"/>
      <c r="AG23" s="8"/>
    </row>
    <row r="24" spans="1:33">
      <c r="A24" s="37" t="s">
        <v>27</v>
      </c>
      <c r="B24" s="37" t="s">
        <v>30</v>
      </c>
      <c r="C24" s="40"/>
      <c r="D24" s="38"/>
      <c r="E24" s="38">
        <v>0.1</v>
      </c>
      <c r="F24" s="39">
        <f>ROUND($C$17*E24,0)+C15</f>
        <v>519623593</v>
      </c>
      <c r="G24" s="33"/>
      <c r="H24" s="2"/>
      <c r="I24" s="2"/>
      <c r="J24" s="2"/>
      <c r="K24" s="2"/>
      <c r="L24" s="5"/>
      <c r="N24" s="7"/>
      <c r="AG24" s="8"/>
    </row>
    <row r="25" s="1" customFormat="1" spans="1:33">
      <c r="A25" s="41" t="s">
        <v>33</v>
      </c>
      <c r="B25" s="41"/>
      <c r="C25" s="41"/>
      <c r="D25" s="42">
        <f>SUM(D20:D24)</f>
        <v>0.2</v>
      </c>
      <c r="E25" s="42">
        <f>SUM(E20:E24)</f>
        <v>0.8</v>
      </c>
      <c r="F25" s="43">
        <f>SUM(F20:F24)</f>
        <v>4476235930</v>
      </c>
      <c r="G25" s="44">
        <f>C16-F25</f>
        <v>0</v>
      </c>
      <c r="H25" s="2"/>
      <c r="I25" s="2"/>
      <c r="J25" s="2"/>
      <c r="M25" s="21"/>
      <c r="N25" s="21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</row>
    <row r="26" s="2" customFormat="1" spans="1:34">
      <c r="A26" s="3"/>
      <c r="B26" s="4"/>
      <c r="C26" s="4"/>
      <c r="D26" s="5"/>
      <c r="E26" s="5"/>
      <c r="F26" s="5"/>
      <c r="G26" s="44"/>
      <c r="H26" s="5"/>
      <c r="N26" s="49"/>
      <c r="O26" s="49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</row>
    <row r="27" spans="6:6">
      <c r="F27" s="45"/>
    </row>
    <row r="28" spans="6:7">
      <c r="F28" s="46"/>
      <c r="G28" s="45"/>
    </row>
    <row r="29" spans="6:6">
      <c r="F29" s="45"/>
    </row>
  </sheetData>
  <mergeCells count="1">
    <mergeCell ref="E5:H15"/>
  </mergeCells>
  <pageMargins left="0.7" right="0.7" top="0.75" bottom="0.75" header="0.3" footer="0.3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PA TT chuẩn</vt:lpstr>
      <vt:lpstr>Phương án TT som</vt:lpstr>
      <vt:lpstr>Phương án vay 80%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 Van Toan</dc:creator>
  <cp:lastModifiedBy>ASUS</cp:lastModifiedBy>
  <dcterms:created xsi:type="dcterms:W3CDTF">2022-07-15T02:31:00Z</dcterms:created>
  <dcterms:modified xsi:type="dcterms:W3CDTF">2022-07-29T04:33:49Z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A35178F048B74C4E97AB0415C2A42272</vt:lpwstr>
  </property>
  <property fmtid="{D5CDD505-2E9C-101B-9397-08002B2CF9AE}" pid="3" name="KSOProductBuildVer">
    <vt:lpwstr>1033-11.2.0.11191</vt:lpwstr>
  </property>
</Properties>
</file>